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37.222\загальна\Загальний відділ\Закотій\Сесія від 17.12.2024\792 Бюджет\зміни до бюджету  17.12.2024\"/>
    </mc:Choice>
  </mc:AlternateContent>
  <xr:revisionPtr revIDLastSave="0" documentId="13_ncr:1_{35608008-30D4-4AE5-A6A0-0C3ED407CA1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definedNames>
    <definedName name="_xlnm.Print_Titles" localSheetId="0">Лист1!$9:$13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53" i="1" l="1"/>
  <c r="G50" i="1"/>
  <c r="P50" i="1" l="1"/>
  <c r="Q50" i="1"/>
  <c r="R50" i="1"/>
  <c r="K50" i="1"/>
  <c r="O50" i="1" s="1"/>
  <c r="P53" i="1"/>
  <c r="Q53" i="1"/>
  <c r="R53" i="1"/>
  <c r="K53" i="1"/>
  <c r="O53" i="1" s="1"/>
  <c r="N59" i="1" l="1"/>
  <c r="P63" i="1" l="1"/>
  <c r="Q63" i="1"/>
  <c r="N63" i="1"/>
  <c r="K63" i="1"/>
  <c r="J63" i="1"/>
  <c r="G63" i="1"/>
  <c r="R63" i="1" l="1"/>
  <c r="O63" i="1"/>
  <c r="P60" i="1"/>
  <c r="Q60" i="1"/>
  <c r="P61" i="1"/>
  <c r="Q61" i="1"/>
  <c r="P62" i="1"/>
  <c r="Q62" i="1"/>
  <c r="P64" i="1"/>
  <c r="Q64" i="1"/>
  <c r="P65" i="1"/>
  <c r="Q65" i="1"/>
  <c r="N64" i="1"/>
  <c r="K60" i="1"/>
  <c r="K61" i="1"/>
  <c r="K62" i="1"/>
  <c r="K64" i="1"/>
  <c r="K65" i="1"/>
  <c r="J60" i="1"/>
  <c r="R60" i="1" s="1"/>
  <c r="J61" i="1"/>
  <c r="R61" i="1" s="1"/>
  <c r="J62" i="1"/>
  <c r="R62" i="1" s="1"/>
  <c r="J64" i="1"/>
  <c r="R65" i="1"/>
  <c r="G60" i="1"/>
  <c r="G61" i="1"/>
  <c r="G62" i="1"/>
  <c r="G64" i="1"/>
  <c r="G65" i="1"/>
  <c r="O61" i="1" l="1"/>
  <c r="R64" i="1"/>
  <c r="O60" i="1"/>
  <c r="O62" i="1"/>
  <c r="O65" i="1"/>
  <c r="O64" i="1"/>
  <c r="P25" i="1"/>
  <c r="Q25" i="1"/>
  <c r="P26" i="1"/>
  <c r="Q26" i="1"/>
  <c r="R26" i="1"/>
  <c r="K25" i="1"/>
  <c r="K26" i="1"/>
  <c r="G25" i="1"/>
  <c r="G26" i="1"/>
  <c r="O25" i="1" l="1"/>
  <c r="O26" i="1"/>
  <c r="P49" i="1"/>
  <c r="Q49" i="1"/>
  <c r="R49" i="1"/>
  <c r="K49" i="1"/>
  <c r="G49" i="1"/>
  <c r="O49" i="1" l="1"/>
  <c r="G18" i="1"/>
  <c r="G16" i="1"/>
  <c r="J38" i="1" l="1"/>
  <c r="J39" i="1"/>
  <c r="J40" i="1"/>
  <c r="J41" i="1"/>
  <c r="J42" i="1"/>
  <c r="J43" i="1"/>
  <c r="J44" i="1"/>
  <c r="J48" i="1" l="1"/>
  <c r="J51" i="1"/>
  <c r="N39" i="1" l="1"/>
  <c r="P39" i="1"/>
  <c r="Q39" i="1"/>
  <c r="N40" i="1"/>
  <c r="K40" i="1"/>
  <c r="P40" i="1"/>
  <c r="Q40" i="1"/>
  <c r="K39" i="1"/>
  <c r="G39" i="1"/>
  <c r="G40" i="1"/>
  <c r="K36" i="1"/>
  <c r="P36" i="1"/>
  <c r="Q36" i="1"/>
  <c r="N36" i="1"/>
  <c r="J36" i="1"/>
  <c r="G36" i="1"/>
  <c r="P31" i="1"/>
  <c r="Q31" i="1"/>
  <c r="N31" i="1"/>
  <c r="K31" i="1"/>
  <c r="J31" i="1"/>
  <c r="G31" i="1"/>
  <c r="P27" i="1"/>
  <c r="Q27" i="1"/>
  <c r="J27" i="1"/>
  <c r="G27" i="1"/>
  <c r="P37" i="1"/>
  <c r="Q37" i="1"/>
  <c r="N37" i="1"/>
  <c r="K37" i="1"/>
  <c r="J37" i="1"/>
  <c r="G37" i="1"/>
  <c r="N51" i="1"/>
  <c r="R51" i="1" s="1"/>
  <c r="K67" i="1"/>
  <c r="G67" i="1"/>
  <c r="P67" i="1"/>
  <c r="Q67" i="1"/>
  <c r="H57" i="1"/>
  <c r="I57" i="1"/>
  <c r="L57" i="1"/>
  <c r="M57" i="1"/>
  <c r="R67" i="1"/>
  <c r="N73" i="1"/>
  <c r="P73" i="1"/>
  <c r="Q73" i="1"/>
  <c r="J73" i="1"/>
  <c r="K73" i="1"/>
  <c r="G73" i="1"/>
  <c r="P32" i="1"/>
  <c r="Q32" i="1"/>
  <c r="N32" i="1"/>
  <c r="K32" i="1"/>
  <c r="J32" i="1"/>
  <c r="G32" i="1"/>
  <c r="P18" i="1"/>
  <c r="Q18" i="1"/>
  <c r="N18" i="1"/>
  <c r="K18" i="1"/>
  <c r="J18" i="1"/>
  <c r="J46" i="1"/>
  <c r="N46" i="1"/>
  <c r="N25" i="1"/>
  <c r="J25" i="1"/>
  <c r="J56" i="1"/>
  <c r="J47" i="1"/>
  <c r="J55" i="1"/>
  <c r="K55" i="1"/>
  <c r="G55" i="1"/>
  <c r="J77" i="1"/>
  <c r="J70" i="1"/>
  <c r="J71" i="1"/>
  <c r="J72" i="1"/>
  <c r="J74" i="1"/>
  <c r="J75" i="1"/>
  <c r="J69" i="1"/>
  <c r="N69" i="1"/>
  <c r="N70" i="1"/>
  <c r="N71" i="1"/>
  <c r="N72" i="1"/>
  <c r="N74" i="1"/>
  <c r="N75" i="1"/>
  <c r="N66" i="1"/>
  <c r="N58" i="1"/>
  <c r="N48" i="1"/>
  <c r="R48" i="1" s="1"/>
  <c r="N54" i="1"/>
  <c r="N55" i="1"/>
  <c r="N56" i="1"/>
  <c r="P48" i="1"/>
  <c r="Q48" i="1"/>
  <c r="K48" i="1"/>
  <c r="G48" i="1"/>
  <c r="N17" i="1"/>
  <c r="P17" i="1"/>
  <c r="Q17" i="1"/>
  <c r="K17" i="1"/>
  <c r="J17" i="1"/>
  <c r="R17" i="1" s="1"/>
  <c r="G17" i="1"/>
  <c r="G69" i="1"/>
  <c r="G28" i="1"/>
  <c r="H14" i="1"/>
  <c r="I14" i="1"/>
  <c r="L14" i="1"/>
  <c r="P55" i="1"/>
  <c r="Q55" i="1"/>
  <c r="P56" i="1"/>
  <c r="Q56" i="1"/>
  <c r="K56" i="1"/>
  <c r="G56" i="1"/>
  <c r="G54" i="1"/>
  <c r="P51" i="1"/>
  <c r="Q51" i="1"/>
  <c r="K51" i="1"/>
  <c r="G51" i="1"/>
  <c r="P15" i="1"/>
  <c r="Q15" i="1"/>
  <c r="P16" i="1"/>
  <c r="Q16" i="1"/>
  <c r="P19" i="1"/>
  <c r="Q19" i="1"/>
  <c r="P20" i="1"/>
  <c r="Q20" i="1"/>
  <c r="P21" i="1"/>
  <c r="Q21" i="1"/>
  <c r="P22" i="1"/>
  <c r="Q22" i="1"/>
  <c r="P23" i="1"/>
  <c r="Q23" i="1"/>
  <c r="P24" i="1"/>
  <c r="Q24" i="1"/>
  <c r="P28" i="1"/>
  <c r="Q28" i="1"/>
  <c r="P29" i="1"/>
  <c r="Q29" i="1"/>
  <c r="P30" i="1"/>
  <c r="Q30" i="1"/>
  <c r="P33" i="1"/>
  <c r="Q33" i="1"/>
  <c r="P34" i="1"/>
  <c r="Q34" i="1"/>
  <c r="P35" i="1"/>
  <c r="Q35" i="1"/>
  <c r="P38" i="1"/>
  <c r="Q38" i="1"/>
  <c r="P41" i="1"/>
  <c r="Q41" i="1"/>
  <c r="P42" i="1"/>
  <c r="Q42" i="1"/>
  <c r="P43" i="1"/>
  <c r="Q43" i="1"/>
  <c r="P44" i="1"/>
  <c r="Q44" i="1"/>
  <c r="P45" i="1"/>
  <c r="Q45" i="1"/>
  <c r="P46" i="1"/>
  <c r="Q46" i="1"/>
  <c r="P47" i="1"/>
  <c r="Q47" i="1"/>
  <c r="P52" i="1"/>
  <c r="Q52" i="1"/>
  <c r="R52" i="1"/>
  <c r="P54" i="1"/>
  <c r="Q54" i="1"/>
  <c r="P58" i="1"/>
  <c r="Q58" i="1"/>
  <c r="P59" i="1"/>
  <c r="Q59" i="1"/>
  <c r="P66" i="1"/>
  <c r="Q66" i="1"/>
  <c r="Q68" i="1"/>
  <c r="R68" i="1"/>
  <c r="P69" i="1"/>
  <c r="Q69" i="1"/>
  <c r="P70" i="1"/>
  <c r="Q70" i="1"/>
  <c r="P71" i="1"/>
  <c r="Q71" i="1"/>
  <c r="P72" i="1"/>
  <c r="Q72" i="1"/>
  <c r="P74" i="1"/>
  <c r="Q74" i="1"/>
  <c r="P75" i="1"/>
  <c r="Q75" i="1"/>
  <c r="P77" i="1"/>
  <c r="Q77" i="1"/>
  <c r="P78" i="1"/>
  <c r="Q78" i="1"/>
  <c r="P79" i="1"/>
  <c r="Q79" i="1"/>
  <c r="P80" i="1"/>
  <c r="Q80" i="1"/>
  <c r="P81" i="1"/>
  <c r="Q81" i="1"/>
  <c r="P82" i="1"/>
  <c r="Q82" i="1"/>
  <c r="N82" i="1"/>
  <c r="K82" i="1"/>
  <c r="N81" i="1"/>
  <c r="K81" i="1"/>
  <c r="N80" i="1"/>
  <c r="K80" i="1"/>
  <c r="N79" i="1"/>
  <c r="K79" i="1"/>
  <c r="N78" i="1"/>
  <c r="K78" i="1"/>
  <c r="N77" i="1"/>
  <c r="K77" i="1"/>
  <c r="M76" i="1"/>
  <c r="L76" i="1"/>
  <c r="K75" i="1"/>
  <c r="K74" i="1"/>
  <c r="K72" i="1"/>
  <c r="K71" i="1"/>
  <c r="K70" i="1"/>
  <c r="K69" i="1"/>
  <c r="L68" i="1"/>
  <c r="K66" i="1"/>
  <c r="K59" i="1"/>
  <c r="K58" i="1"/>
  <c r="K54" i="1"/>
  <c r="K52" i="1"/>
  <c r="N47" i="1"/>
  <c r="K47" i="1"/>
  <c r="K46" i="1"/>
  <c r="K45" i="1"/>
  <c r="N44" i="1"/>
  <c r="K44" i="1"/>
  <c r="N43" i="1"/>
  <c r="K43" i="1"/>
  <c r="N42" i="1"/>
  <c r="K42" i="1"/>
  <c r="N41" i="1"/>
  <c r="K41" i="1"/>
  <c r="N38" i="1"/>
  <c r="K38" i="1"/>
  <c r="N35" i="1"/>
  <c r="K35" i="1"/>
  <c r="N34" i="1"/>
  <c r="K34" i="1"/>
  <c r="N33" i="1"/>
  <c r="K33" i="1"/>
  <c r="N30" i="1"/>
  <c r="K30" i="1"/>
  <c r="N29" i="1"/>
  <c r="K29" i="1"/>
  <c r="N28" i="1"/>
  <c r="K28" i="1"/>
  <c r="N24" i="1"/>
  <c r="K24" i="1"/>
  <c r="N23" i="1"/>
  <c r="K23" i="1"/>
  <c r="N22" i="1"/>
  <c r="K22" i="1"/>
  <c r="N21" i="1"/>
  <c r="K21" i="1"/>
  <c r="N20" i="1"/>
  <c r="K20" i="1"/>
  <c r="N19" i="1"/>
  <c r="K19" i="1"/>
  <c r="K16" i="1"/>
  <c r="K15" i="1"/>
  <c r="N15" i="1"/>
  <c r="H76" i="1"/>
  <c r="I76" i="1"/>
  <c r="J79" i="1"/>
  <c r="G79" i="1"/>
  <c r="G77" i="1"/>
  <c r="J59" i="1"/>
  <c r="G59" i="1"/>
  <c r="J23" i="1"/>
  <c r="G23" i="1"/>
  <c r="J34" i="1"/>
  <c r="G34" i="1"/>
  <c r="J30" i="1"/>
  <c r="G30" i="1"/>
  <c r="G15" i="1"/>
  <c r="J15" i="1"/>
  <c r="G47" i="1"/>
  <c r="J66" i="1"/>
  <c r="G66" i="1"/>
  <c r="G22" i="1"/>
  <c r="J22" i="1"/>
  <c r="J78" i="1"/>
  <c r="J80" i="1"/>
  <c r="J81" i="1"/>
  <c r="J82" i="1"/>
  <c r="G78" i="1"/>
  <c r="G80" i="1"/>
  <c r="G81" i="1"/>
  <c r="G82" i="1"/>
  <c r="G70" i="1"/>
  <c r="G71" i="1"/>
  <c r="G72" i="1"/>
  <c r="G74" i="1"/>
  <c r="G75" i="1"/>
  <c r="J58" i="1"/>
  <c r="G58" i="1"/>
  <c r="J19" i="1"/>
  <c r="J20" i="1"/>
  <c r="J21" i="1"/>
  <c r="J24" i="1"/>
  <c r="J28" i="1"/>
  <c r="J29" i="1"/>
  <c r="J33" i="1"/>
  <c r="J35" i="1"/>
  <c r="R45" i="1"/>
  <c r="J54" i="1"/>
  <c r="G19" i="1"/>
  <c r="G20" i="1"/>
  <c r="G21" i="1"/>
  <c r="G24" i="1"/>
  <c r="G29" i="1"/>
  <c r="G33" i="1"/>
  <c r="G35" i="1"/>
  <c r="G38" i="1"/>
  <c r="G41" i="1"/>
  <c r="G42" i="1"/>
  <c r="G43" i="1"/>
  <c r="G44" i="1"/>
  <c r="G45" i="1"/>
  <c r="G46" i="1"/>
  <c r="G52" i="1"/>
  <c r="H68" i="1"/>
  <c r="M14" i="1"/>
  <c r="K27" i="1"/>
  <c r="N27" i="1"/>
  <c r="R27" i="1" s="1"/>
  <c r="G14" i="1" l="1"/>
  <c r="O82" i="1"/>
  <c r="K57" i="1"/>
  <c r="K76" i="1"/>
  <c r="O59" i="1"/>
  <c r="O72" i="1"/>
  <c r="L83" i="1"/>
  <c r="R25" i="1"/>
  <c r="O41" i="1"/>
  <c r="O29" i="1"/>
  <c r="R19" i="1"/>
  <c r="N76" i="1"/>
  <c r="R42" i="1"/>
  <c r="R21" i="1"/>
  <c r="O52" i="1"/>
  <c r="O43" i="1"/>
  <c r="O35" i="1"/>
  <c r="R81" i="1"/>
  <c r="O66" i="1"/>
  <c r="R34" i="1"/>
  <c r="R22" i="1"/>
  <c r="R80" i="1"/>
  <c r="R55" i="1"/>
  <c r="R44" i="1"/>
  <c r="R28" i="1"/>
  <c r="O80" i="1"/>
  <c r="R66" i="1"/>
  <c r="R79" i="1"/>
  <c r="R15" i="1"/>
  <c r="O74" i="1"/>
  <c r="R75" i="1"/>
  <c r="R70" i="1"/>
  <c r="R69" i="1"/>
  <c r="O71" i="1"/>
  <c r="O33" i="1"/>
  <c r="R82" i="1"/>
  <c r="R41" i="1"/>
  <c r="R78" i="1"/>
  <c r="R29" i="1"/>
  <c r="R16" i="1"/>
  <c r="O75" i="1"/>
  <c r="O70" i="1"/>
  <c r="O51" i="1"/>
  <c r="R74" i="1"/>
  <c r="R46" i="1"/>
  <c r="O48" i="1"/>
  <c r="P68" i="1"/>
  <c r="O54" i="1"/>
  <c r="O24" i="1"/>
  <c r="O21" i="1"/>
  <c r="O67" i="1"/>
  <c r="O40" i="1"/>
  <c r="R43" i="1"/>
  <c r="R35" i="1"/>
  <c r="R24" i="1"/>
  <c r="G57" i="1"/>
  <c r="O23" i="1"/>
  <c r="R59" i="1"/>
  <c r="Q76" i="1"/>
  <c r="O32" i="1"/>
  <c r="O39" i="1"/>
  <c r="O46" i="1"/>
  <c r="G68" i="1"/>
  <c r="R39" i="1"/>
  <c r="M83" i="1"/>
  <c r="R54" i="1"/>
  <c r="R33" i="1"/>
  <c r="O34" i="1"/>
  <c r="O77" i="1"/>
  <c r="Q57" i="1"/>
  <c r="R72" i="1"/>
  <c r="R77" i="1"/>
  <c r="R47" i="1"/>
  <c r="R32" i="1"/>
  <c r="O45" i="1"/>
  <c r="O73" i="1"/>
  <c r="O19" i="1"/>
  <c r="O69" i="1"/>
  <c r="O42" i="1"/>
  <c r="O30" i="1"/>
  <c r="R23" i="1"/>
  <c r="R18" i="1"/>
  <c r="O58" i="1"/>
  <c r="O79" i="1"/>
  <c r="O22" i="1"/>
  <c r="I83" i="1"/>
  <c r="R71" i="1"/>
  <c r="O55" i="1"/>
  <c r="P57" i="1"/>
  <c r="O31" i="1"/>
  <c r="J57" i="1"/>
  <c r="O44" i="1"/>
  <c r="J76" i="1"/>
  <c r="R73" i="1"/>
  <c r="K68" i="1"/>
  <c r="P76" i="1"/>
  <c r="O81" i="1"/>
  <c r="N57" i="1"/>
  <c r="R56" i="1"/>
  <c r="O56" i="1"/>
  <c r="O47" i="1"/>
  <c r="R40" i="1"/>
  <c r="O38" i="1"/>
  <c r="R38" i="1"/>
  <c r="O37" i="1"/>
  <c r="R37" i="1"/>
  <c r="O36" i="1"/>
  <c r="R36" i="1"/>
  <c r="R31" i="1"/>
  <c r="R30" i="1"/>
  <c r="O28" i="1"/>
  <c r="O27" i="1"/>
  <c r="K14" i="1"/>
  <c r="P14" i="1"/>
  <c r="O20" i="1"/>
  <c r="O18" i="1"/>
  <c r="O16" i="1"/>
  <c r="O15" i="1"/>
  <c r="J14" i="1"/>
  <c r="O17" i="1"/>
  <c r="Q14" i="1"/>
  <c r="H83" i="1"/>
  <c r="R20" i="1"/>
  <c r="N14" i="1"/>
  <c r="G76" i="1"/>
  <c r="O78" i="1"/>
  <c r="R58" i="1"/>
  <c r="R76" i="1" l="1"/>
  <c r="O57" i="1"/>
  <c r="R57" i="1"/>
  <c r="O68" i="1"/>
  <c r="J83" i="1"/>
  <c r="O76" i="1"/>
  <c r="N83" i="1"/>
  <c r="Q83" i="1"/>
  <c r="K83" i="1"/>
  <c r="P83" i="1"/>
  <c r="G83" i="1"/>
  <c r="O14" i="1"/>
  <c r="R14" i="1"/>
  <c r="R83" i="1" l="1"/>
  <c r="O83" i="1"/>
</calcChain>
</file>

<file path=xl/sharedStrings.xml><?xml version="1.0" encoding="utf-8"?>
<sst xmlns="http://schemas.openxmlformats.org/spreadsheetml/2006/main" count="424" uniqueCount="257">
  <si>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</si>
  <si>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</si>
  <si>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</si>
  <si>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</si>
  <si>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</si>
  <si>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</si>
  <si>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</si>
  <si>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</si>
  <si>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</si>
  <si>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</si>
  <si>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</si>
  <si>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</si>
  <si>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</si>
  <si>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</si>
  <si>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Тростянецька мiська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</si>
  <si>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</si>
  <si>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</si>
  <si>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</si>
  <si>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</si>
  <si>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</si>
  <si>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</si>
  <si>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</si>
  <si>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</si>
  <si>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</si>
  <si>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</si>
  <si>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</si>
  <si>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</si>
  <si>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</si>
  <si>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</si>
  <si>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</si>
  <si>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</si>
  <si>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0810</t>
  </si>
  <si>
    <t>0620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</si>
  <si>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</si>
  <si>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</si>
  <si>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</si>
  <si>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</si>
  <si>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</si>
  <si>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</si>
  <si>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</si>
  <si>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</si>
  <si>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</si>
  <si>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0117310</t>
  </si>
  <si>
    <t>7310</t>
  </si>
  <si>
    <t>0443</t>
  </si>
  <si>
    <t>0117324</t>
  </si>
  <si>
    <t>7324</t>
  </si>
  <si>
    <t>0117325</t>
  </si>
  <si>
    <t>7325</t>
  </si>
  <si>
    <t>0117340</t>
  </si>
  <si>
    <t>7340</t>
  </si>
  <si>
    <t>Проектування, реставрація та охорона пам`яток архітектури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</si>
  <si>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</si>
  <si>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</si>
  <si>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</si>
  <si>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</si>
  <si>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</si>
  <si>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</si>
  <si>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</si>
  <si>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</si>
  <si>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</si>
  <si>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</si>
  <si>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0117640</t>
  </si>
  <si>
    <t>7640</t>
  </si>
  <si>
    <t>0470</t>
  </si>
  <si>
    <t>Заходи з енергозбереження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</si>
  <si>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</si>
  <si>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</si>
  <si>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</si>
  <si>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</si>
  <si>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</si>
  <si>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</si>
  <si>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0118410</t>
  </si>
  <si>
    <t>8410</t>
  </si>
  <si>
    <t>0830</t>
  </si>
  <si>
    <t>Фінансова підтримка засобів масової інформації</t>
  </si>
  <si>
    <t>0600000</t>
  </si>
  <si>
    <t>Вiддiл освiти Тростянецької мiської ради</t>
  </si>
  <si>
    <t>0611010</t>
  </si>
  <si>
    <t>1010</t>
  </si>
  <si>
    <t>0910</t>
  </si>
  <si>
    <t>Надання дошкільної освіти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</si>
  <si>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</si>
  <si>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</si>
  <si>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</si>
  <si>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</si>
  <si>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Програма соціального захисту населення Тростянецької міської територіальної громади на 2021-2023 роки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</si>
  <si>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</si>
  <si>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</si>
  <si>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</si>
  <si>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</si>
  <si>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</si>
  <si>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</si>
  <si>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</si>
  <si>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</si>
  <si>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</si>
  <si>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</si>
  <si>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</si>
  <si>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</si>
  <si>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</si>
  <si>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</si>
  <si>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</si>
  <si>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</si>
  <si>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</si>
  <si>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</si>
  <si>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Вiддiл культури, туризму, молодi та спорту Тростянецької мiської ради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</si>
  <si>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</si>
  <si>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</si>
  <si>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</si>
  <si>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</si>
  <si>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</si>
  <si>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</si>
  <si>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</si>
  <si>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</si>
  <si>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1014082</t>
  </si>
  <si>
    <t>4082</t>
  </si>
  <si>
    <t>0829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</si>
  <si>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</si>
  <si>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</si>
  <si>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</si>
  <si>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</si>
  <si>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УСЬОГО</t>
  </si>
  <si>
    <t>X</t>
  </si>
  <si>
    <t>Будівництво об`єктів житлово-комунального господарства</t>
  </si>
  <si>
    <t>Будівництво установ та закладів культури</t>
  </si>
  <si>
    <t>Будівництво споруд, установ та закладів фізичної культури і спорту</t>
  </si>
  <si>
    <t>0800000</t>
  </si>
  <si>
    <t>Вiддiл соціального захисту населення Тростянецької мiської ради</t>
  </si>
  <si>
    <t>Рішення сесії ТМР від 22.12.2020 року № 198</t>
  </si>
  <si>
    <t>Забезпечення збору та вивезення сміття і відходів</t>
  </si>
  <si>
    <t>0116014</t>
  </si>
  <si>
    <t>0118312</t>
  </si>
  <si>
    <t>Утилізація відходів</t>
  </si>
  <si>
    <t>0512</t>
  </si>
  <si>
    <t>0110180</t>
  </si>
  <si>
    <t>0180</t>
  </si>
  <si>
    <t>0133</t>
  </si>
  <si>
    <t>Інша діяльність у сфері державного управління</t>
  </si>
  <si>
    <t>0115048</t>
  </si>
  <si>
    <t>5048</t>
  </si>
  <si>
    <t>Розвиток спортивної інфраструктури</t>
  </si>
  <si>
    <t>Додаток 7</t>
  </si>
  <si>
    <t>(грн)</t>
  </si>
  <si>
    <t>0116086</t>
  </si>
  <si>
    <t>0610</t>
  </si>
  <si>
    <t>Інша діяльність щодо забезпечення житлом громадян</t>
  </si>
  <si>
    <t>0117220</t>
  </si>
  <si>
    <t>0432</t>
  </si>
  <si>
    <t>Газифікація населених пунктів</t>
  </si>
  <si>
    <t>0116011</t>
  </si>
  <si>
    <t>6011</t>
  </si>
  <si>
    <t>Експлуатація та технічне обслуговування житлового фонду</t>
  </si>
  <si>
    <t>0611021</t>
  </si>
  <si>
    <t>Надання загальної середньої освіти закладами загальної середньої освіти</t>
  </si>
  <si>
    <t>0960</t>
  </si>
  <si>
    <t>Надання спеціальної освіти мистецькими школами</t>
  </si>
  <si>
    <t>Програма розвитку комунального некомерційного підприємства "Тростянецький центр первинної медичної допомоги" Тростянецької міської ради на 2022-2024 роки</t>
  </si>
  <si>
    <t>Програма розвитку та фінансової підтримки комунального некомерційного підприємства "Тростянецька міська лікарня" Тростянецької міської ради на 2022-2026 роки</t>
  </si>
  <si>
    <t>Програма розвитку культури,  туризму та охорони культурної  спадщини Тростянецької міської територіальної громади на 2022-2024 роки</t>
  </si>
  <si>
    <t>Програма розвитку фізичної культури та спорту Тростянецької міської  територіальної громади на 2022 – 2024 роки</t>
  </si>
  <si>
    <t>Комплексна програма «Освіта Тростянецької міської територіальної громади у 2022-2024 роках"</t>
  </si>
  <si>
    <t>Рішення сесії ТМР від 24.12.2021 року №  1456</t>
  </si>
  <si>
    <t>Рішення сесії ТМР від 24.12.2021 року № 1455</t>
  </si>
  <si>
    <t>Рішення сесії ТМР від 24.12.2021 року № 1464</t>
  </si>
  <si>
    <t>Рішення сесії ТМР від 24.12.2021 року № 1465</t>
  </si>
  <si>
    <t>Рішення сесії ТМР від 24.12.2021 року № 1466</t>
  </si>
  <si>
    <t>затверджено</t>
  </si>
  <si>
    <t>внесено зміни</t>
  </si>
  <si>
    <t>затверджено з урахуванням змін</t>
  </si>
  <si>
    <t>0118240</t>
  </si>
  <si>
    <t>8240</t>
  </si>
  <si>
    <t>0380</t>
  </si>
  <si>
    <t>Заходи та роботи з територіальної громади</t>
  </si>
  <si>
    <t>Програма "Поліцейський офіцер громади" Тростянецької міської територіальної громали на 2021-2023 роки</t>
  </si>
  <si>
    <t>Рішення сесії ТМР від 24.09.2021 року № 955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</si>
  <si>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</si>
  <si>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</si>
  <si>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</si>
  <si>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0320</t>
  </si>
  <si>
    <t>0116017</t>
  </si>
  <si>
    <t>Інша діяльність, пов'язана з експлуатацією об'єктів житлово-комунального господарства</t>
  </si>
  <si>
    <t>0611070</t>
  </si>
  <si>
    <t>Надання позашкільної освіти закладами позашкільної освіти, заходи із позашкільної роботи з дітьми</t>
  </si>
  <si>
    <t>до рішення   сесії 8 скликання Тростянецької міської ради</t>
  </si>
  <si>
    <t>Секретар міської ради                                                                                  Наталія КОВАЛЬОВА</t>
  </si>
  <si>
    <t>Програма економічного і соціального розвитку Тростянецької міської територіальної громади на 2023-2025 роки</t>
  </si>
  <si>
    <t>Рішення сесії ТМР від 22.12.2022 року № 319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</si>
  <si>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</si>
  <si>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</si>
  <si>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</si>
  <si>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</si>
  <si>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розвитку житлово-комунального господарства Тростянецької МТГ на 2021-2024 роки</t>
  </si>
  <si>
    <t>Рішення сесії ТМГ від 24.09.2021 рок № 954</t>
  </si>
  <si>
    <t>Видатки на поховання учасників бойових дій та осіб з інвалідністю внаслідок війни</t>
  </si>
  <si>
    <t>1852600000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</si>
  <si>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</si>
  <si>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</si>
  <si>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О813090</t>
  </si>
  <si>
    <t>0617383</t>
  </si>
  <si>
    <t>Реалізація проектів (об'єктів, заходів) за рахунок коштів фонду ліквідації наслідків збройної агресії</t>
  </si>
  <si>
    <t>Рішення сесії ТМР від 24.12.2021 року № 1464 (зі змінами)</t>
  </si>
  <si>
    <t>О117322</t>
  </si>
  <si>
    <t>Будівництво 1 медичних установ та закладів</t>
  </si>
  <si>
    <t>Комплексна програма підтримки внутрішньо переміщених осіб на 2023-2024 роки по Тростянецькій громаді</t>
  </si>
  <si>
    <t>Рішення сесії ТМР від 15.09.2023 року № 533</t>
  </si>
  <si>
    <t>0117330</t>
  </si>
  <si>
    <t>Будівництво 1 інших об'єктів комунальної власності</t>
  </si>
  <si>
    <t>Розподіл витрат бюджету Тростянецької міської територіальної громади на реалізацію місцевих/регіональних програм у 2024 році</t>
  </si>
  <si>
    <t>Комплексна програма "Безпечна громада на 2024-2026 роки"</t>
  </si>
  <si>
    <t>Програма  діяльності депутатів Тростянецької міської ради та органів самоорганізації населення на 2023-2026 роки</t>
  </si>
  <si>
    <t>Комплексна програма «Медичні кадри" на 2023-2024 роки</t>
  </si>
  <si>
    <t>Рішення сесії ТМР від 27.02.2023 року № 42</t>
  </si>
  <si>
    <t>Програма розвитку житлово-комунального господарства Тростянецької міської територіальної громади на 2021-2024 роки</t>
  </si>
  <si>
    <t>Рішення сесії ТМР від 24.09.2021 року № 954</t>
  </si>
  <si>
    <t>Програма поводження з твердими побутовими відходами Тростянецької міської територіальної громади на 2024-2026 роки</t>
  </si>
  <si>
    <t xml:space="preserve">Програма благоустрою Тростянецької міської територіальної громади  на 2024 - 2026 роки
</t>
  </si>
  <si>
    <t>Рішення сесії ТМР від 21.12.2023 року № проект</t>
  </si>
  <si>
    <t>Програма ефективного використання та утримання майна комунальної власності Тростянецької міської територіальної громади на 2024-2026 роки</t>
  </si>
  <si>
    <t xml:space="preserve">Рішення сесії ТМР від 24.12.2021 року № 1455 </t>
  </si>
  <si>
    <t>Програма розвитку партнерства та міжнародної діяльності в Тростянецькій міській територіальній громаді на 2024-2025 роки</t>
  </si>
  <si>
    <t xml:space="preserve">Рішення сесії ТМР від 24.12.2021 року № 1464 </t>
  </si>
  <si>
    <t>Комплексна програма соціального захисту населення Тростянецької міської територіальної громади на 2024-2026 роки</t>
  </si>
  <si>
    <t>Програма економічного і соціального розвитку Тростянецької міської територіальної громади на 2024-2026 роки</t>
  </si>
  <si>
    <t>Рішення сесії ТМР від 21.12.2023 року № 769</t>
  </si>
  <si>
    <t>Рішення сесії ТМР від 21.12.2023 року № 775</t>
  </si>
  <si>
    <t>Рішення сесії ТМР від 21.12.2023 року №  771</t>
  </si>
  <si>
    <t>Програма фінансової підтримки, поповнення статутних фондів комунальних та дочірніх підприємств Тростянецької міської ради на 2024-2026 роки</t>
  </si>
  <si>
    <t>Рішення сесії ТМР від 21.12.2023 року №  772 (зі змінами)</t>
  </si>
  <si>
    <t>Рішення сесії ТМР від 21.12.2023 року №770</t>
  </si>
  <si>
    <t>Рішення сесії ТМР від 21.12.2023 року № 774</t>
  </si>
  <si>
    <t>Рішення сесії ТМР від 21.12.2023 року № 772</t>
  </si>
  <si>
    <t>Рішення сесії ТМР від 21.12.2023 року № 771</t>
  </si>
  <si>
    <t>Рішення сесії ТМР від 21.12.2023 року № 773</t>
  </si>
  <si>
    <t>О118130</t>
  </si>
  <si>
    <t>Забезпечення діяльності місцевої та добровільної пожежної охорони</t>
  </si>
  <si>
    <t>Рішення сесії ТМР від 21.12.2023 року</t>
  </si>
  <si>
    <t>0118220</t>
  </si>
  <si>
    <t>Заходи та роботи з мобілізаційної підготовки місцевого значення</t>
  </si>
  <si>
    <t>Рішення сесії ТМР від 21.04.2023 року № 110</t>
  </si>
  <si>
    <t>Рішення сесії ТМР від 21.12.2023 року № 775 (зі змінами)</t>
  </si>
  <si>
    <t>Інші заходи та заклади молодіжної політики</t>
  </si>
  <si>
    <t>Рішення сесії ТМР від 24.12.2021 року № 1465 (зі змінами)</t>
  </si>
  <si>
    <t>0611291</t>
  </si>
  <si>
    <t>0611292</t>
  </si>
  <si>
    <t>1291</t>
  </si>
  <si>
    <t>1292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</si>
  <si>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</si>
  <si>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</si>
  <si>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0611210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</si>
  <si>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</si>
  <si>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0118330</t>
  </si>
  <si>
    <t>Інша діяльність у сфері екології та охорони природних ресурсів</t>
  </si>
  <si>
    <t>О540</t>
  </si>
  <si>
    <t>0118230</t>
  </si>
  <si>
    <t>О380</t>
  </si>
  <si>
    <t>Інші заходи громадського порядку та безпеки</t>
  </si>
  <si>
    <t>№ 792   від   17 .12.2024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</si>
</sst>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2" x14ac:knownFonts="1"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164" fontId="5" fillId="2" borderId="6" xfId="0" applyNumberFormat="1" applyFont="1" applyFill="1" applyBorder="1" applyAlignment="1">
      <alignment horizontal="right" vertical="center" wrapText="1"/>
    </xf>
    <xf numFmtId="164" fontId="5" fillId="2" borderId="9" xfId="0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top" wrapText="1"/>
    </xf>
    <xf numFmtId="164" fontId="4" fillId="2" borderId="10" xfId="0" applyNumberFormat="1" applyFont="1" applyFill="1" applyBorder="1" applyAlignment="1">
      <alignment horizontal="right" vertical="center" wrapText="1"/>
    </xf>
    <xf numFmtId="164" fontId="4" fillId="2" borderId="11" xfId="0" applyNumberFormat="1" applyFont="1" applyFill="1" applyBorder="1" applyAlignment="1">
      <alignment horizontal="right" vertical="center"/>
    </xf>
    <xf numFmtId="164" fontId="4" fillId="2" borderId="12" xfId="0" applyNumberFormat="1" applyFont="1" applyFill="1" applyBorder="1" applyAlignment="1">
      <alignment horizontal="right" vertical="center"/>
    </xf>
    <xf numFmtId="164" fontId="4" fillId="2" borderId="13" xfId="0" applyNumberFormat="1" applyFont="1" applyFill="1" applyBorder="1" applyAlignment="1">
      <alignment horizontal="right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top" wrapText="1"/>
    </xf>
    <xf numFmtId="164" fontId="4" fillId="2" borderId="14" xfId="0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164" fontId="5" fillId="2" borderId="10" xfId="0" applyNumberFormat="1" applyFont="1" applyFill="1" applyBorder="1" applyAlignment="1">
      <alignment horizontal="right" vertical="center" wrapText="1"/>
    </xf>
    <xf numFmtId="164" fontId="5" fillId="2" borderId="13" xfId="0" applyNumberFormat="1" applyFont="1" applyFill="1" applyBorder="1" applyAlignment="1">
      <alignment horizontal="right" vertical="center" wrapText="1"/>
    </xf>
    <xf numFmtId="0" fontId="4" fillId="0" borderId="11" xfId="0" applyFont="1" applyBorder="1" applyAlignment="1">
      <alignment vertical="center" wrapText="1"/>
    </xf>
    <xf numFmtId="49" fontId="5" fillId="0" borderId="10" xfId="0" applyNumberFormat="1" applyFont="1" applyBorder="1" applyAlignment="1">
      <alignment horizontal="center" vertical="center"/>
    </xf>
    <xf numFmtId="164" fontId="5" fillId="2" borderId="11" xfId="0" applyNumberFormat="1" applyFont="1" applyFill="1" applyBorder="1" applyAlignment="1">
      <alignment horizontal="right" vertical="center" wrapText="1"/>
    </xf>
    <xf numFmtId="164" fontId="5" fillId="2" borderId="12" xfId="0" applyNumberFormat="1" applyFont="1" applyFill="1" applyBorder="1" applyAlignment="1">
      <alignment horizontal="right" vertical="center" wrapText="1"/>
    </xf>
    <xf numFmtId="0" fontId="5" fillId="0" borderId="12" xfId="0" applyFont="1" applyBorder="1" applyAlignment="1">
      <alignment horizontal="left" vertical="top" wrapText="1"/>
    </xf>
    <xf numFmtId="164" fontId="4" fillId="2" borderId="14" xfId="0" applyNumberFormat="1" applyFont="1" applyFill="1" applyBorder="1" applyAlignment="1">
      <alignment horizontal="right" vertical="center" wrapText="1"/>
    </xf>
    <xf numFmtId="0" fontId="2" fillId="0" borderId="11" xfId="0" applyFont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7" fillId="0" borderId="11" xfId="0" applyFont="1" applyBorder="1" applyAlignment="1">
      <alignment vertical="center" wrapText="1"/>
    </xf>
    <xf numFmtId="0" fontId="2" fillId="2" borderId="11" xfId="0" applyFont="1" applyFill="1" applyBorder="1" applyAlignment="1">
      <alignment vertical="top" wrapText="1"/>
    </xf>
    <xf numFmtId="0" fontId="7" fillId="0" borderId="11" xfId="0" applyFont="1" applyBorder="1" applyAlignment="1">
      <alignment horizontal="left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164" fontId="7" fillId="2" borderId="6" xfId="0" applyNumberFormat="1" applyFont="1" applyFill="1" applyBorder="1" applyAlignment="1">
      <alignment horizontal="right" vertical="center" wrapText="1"/>
    </xf>
    <xf numFmtId="0" fontId="4" fillId="2" borderId="11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vertical="top" wrapText="1"/>
    </xf>
    <xf numFmtId="0" fontId="4" fillId="0" borderId="10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164" fontId="4" fillId="2" borderId="16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4" fontId="4" fillId="2" borderId="2" xfId="0" applyNumberFormat="1" applyFont="1" applyFill="1" applyBorder="1" applyAlignment="1">
      <alignment horizontal="right" vertical="center"/>
    </xf>
    <xf numFmtId="164" fontId="4" fillId="2" borderId="18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4" xfId="0" applyFont="1" applyFill="1" applyBorder="1"/>
    <xf numFmtId="0" fontId="5" fillId="2" borderId="5" xfId="0" applyFont="1" applyFill="1" applyBorder="1"/>
    <xf numFmtId="164" fontId="5" fillId="2" borderId="3" xfId="0" applyNumberFormat="1" applyFont="1" applyFill="1" applyBorder="1" applyAlignment="1">
      <alignment horizontal="right"/>
    </xf>
    <xf numFmtId="164" fontId="5" fillId="2" borderId="4" xfId="0" applyNumberFormat="1" applyFont="1" applyFill="1" applyBorder="1" applyAlignment="1">
      <alignment horizontal="right"/>
    </xf>
    <xf numFmtId="164" fontId="5" fillId="2" borderId="5" xfId="0" applyNumberFormat="1" applyFont="1" applyFill="1" applyBorder="1" applyAlignment="1">
      <alignment horizontal="right"/>
    </xf>
    <xf numFmtId="164" fontId="7" fillId="2" borderId="4" xfId="0" applyNumberFormat="1" applyFont="1" applyFill="1" applyBorder="1" applyAlignment="1">
      <alignment horizontal="right"/>
    </xf>
    <xf numFmtId="164" fontId="5" fillId="2" borderId="3" xfId="0" applyNumberFormat="1" applyFont="1" applyFill="1" applyBorder="1" applyAlignment="1">
      <alignment horizontal="right" vertical="center" wrapText="1"/>
    </xf>
    <xf numFmtId="164" fontId="5" fillId="2" borderId="19" xfId="0" applyNumberFormat="1" applyFont="1" applyFill="1" applyBorder="1" applyAlignment="1">
      <alignment horizontal="right" vertical="center" wrapText="1"/>
    </xf>
    <xf numFmtId="0" fontId="8" fillId="0" borderId="11" xfId="0" applyFont="1" applyBorder="1" applyAlignment="1">
      <alignment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top" wrapText="1"/>
    </xf>
    <xf numFmtId="164" fontId="4" fillId="0" borderId="10" xfId="0" applyNumberFormat="1" applyFont="1" applyFill="1" applyBorder="1" applyAlignment="1">
      <alignment horizontal="right" vertical="center" wrapText="1"/>
    </xf>
    <xf numFmtId="164" fontId="4" fillId="0" borderId="11" xfId="0" applyNumberFormat="1" applyFont="1" applyFill="1" applyBorder="1" applyAlignment="1">
      <alignment horizontal="right" vertical="center"/>
    </xf>
    <xf numFmtId="0" fontId="2" fillId="0" borderId="0" xfId="0" applyFont="1" applyFill="1"/>
    <xf numFmtId="164" fontId="4" fillId="0" borderId="14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top" wrapText="1"/>
    </xf>
    <xf numFmtId="0" fontId="4" fillId="3" borderId="12" xfId="0" applyFont="1" applyFill="1" applyBorder="1" applyAlignment="1">
      <alignment horizontal="left" vertical="top" wrapText="1"/>
    </xf>
    <xf numFmtId="164" fontId="4" fillId="3" borderId="10" xfId="0" applyNumberFormat="1" applyFont="1" applyFill="1" applyBorder="1" applyAlignment="1">
      <alignment horizontal="right" vertical="center" wrapText="1"/>
    </xf>
    <xf numFmtId="164" fontId="4" fillId="3" borderId="11" xfId="0" applyNumberFormat="1" applyFont="1" applyFill="1" applyBorder="1" applyAlignment="1">
      <alignment horizontal="right" vertical="center"/>
    </xf>
    <xf numFmtId="164" fontId="4" fillId="3" borderId="12" xfId="0" applyNumberFormat="1" applyFont="1" applyFill="1" applyBorder="1" applyAlignment="1">
      <alignment horizontal="right" vertical="center"/>
    </xf>
    <xf numFmtId="164" fontId="4" fillId="3" borderId="13" xfId="0" applyNumberFormat="1" applyFont="1" applyFill="1" applyBorder="1" applyAlignment="1">
      <alignment horizontal="right" vertical="center" wrapText="1"/>
    </xf>
    <xf numFmtId="0" fontId="2" fillId="3" borderId="0" xfId="0" applyFont="1" applyFill="1"/>
    <xf numFmtId="0" fontId="4" fillId="0" borderId="12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center" wrapText="1"/>
    </xf>
    <xf numFmtId="49" fontId="11" fillId="2" borderId="11" xfId="0" applyNumberFormat="1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vertical="center" wrapText="1"/>
    </xf>
    <xf numFmtId="0" fontId="2" fillId="0" borderId="0" xfId="0" applyFont="1" applyBorder="1" applyAlignment="1">
      <alignment wrapText="1"/>
    </xf>
    <xf numFmtId="49" fontId="11" fillId="2" borderId="10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top" wrapText="1"/>
    </xf>
    <xf numFmtId="164" fontId="4" fillId="0" borderId="12" xfId="0" applyNumberFormat="1" applyFont="1" applyFill="1" applyBorder="1" applyAlignment="1">
      <alignment horizontal="right" vertical="center"/>
    </xf>
    <xf numFmtId="164" fontId="4" fillId="0" borderId="13" xfId="0" applyNumberFormat="1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/>
    </xf>
    <xf numFmtId="0" fontId="2" fillId="0" borderId="0" xfId="0" applyFont="1" applyBorder="1" applyAlignment="1">
      <alignment horizontal="left"/>
    </xf>
    <xf numFmtId="0" fontId="4" fillId="2" borderId="10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7"/>
  <sheetViews>
    <sheetView tabSelected="1" zoomScaleNormal="100" zoomScaleSheetLayoutView="100" workbookViewId="0">
      <pane xSplit="6" ySplit="13" topLeftCell="Q47" activePane="bottomRight" state="frozen"/>
      <selection pane="topRight" activeCell="G1" sqref="G1"/>
      <selection pane="bottomLeft" activeCell="A14" sqref="A14"/>
      <selection pane="bottomRight" activeCell="U7" sqref="U7"/>
    </sheetView>
  </sheetViews>
  <sheetFormatPr defaultColWidth="9.109375" defaultRowHeight="13.2" x14ac:dyDescent="0.25"/>
  <cols>
    <col min="1" max="1" width="12.5546875" style="1" customWidth="1"/>
    <col min="2" max="2" width="14.5546875" style="1" customWidth="1"/>
    <col min="3" max="3" width="16.109375" style="1" customWidth="1"/>
    <col min="4" max="4" width="38.109375" style="1" customWidth="1"/>
    <col min="5" max="5" width="32.33203125" style="1" customWidth="1"/>
    <col min="6" max="6" width="23.6640625" style="1" customWidth="1"/>
    <col min="7" max="7" width="17" style="3" customWidth="1"/>
    <col min="8" max="8" width="15.33203125" style="3" customWidth="1"/>
    <col min="9" max="9" width="16.33203125" style="3" customWidth="1"/>
    <col min="10" max="10" width="16.88671875" style="3" customWidth="1"/>
    <col min="11" max="11" width="17" style="3" customWidth="1"/>
    <col min="12" max="12" width="14.6640625" style="3" customWidth="1"/>
    <col min="13" max="13" width="17.33203125" style="3" customWidth="1"/>
    <col min="14" max="14" width="16.6640625" style="3" customWidth="1"/>
    <col min="15" max="15" width="16.6640625" style="1" customWidth="1"/>
    <col min="16" max="16" width="15" style="1" customWidth="1"/>
    <col min="17" max="17" width="17" style="1" customWidth="1"/>
    <col min="18" max="18" width="16.33203125" style="1" customWidth="1"/>
    <col min="19" max="19" width="5.88671875" style="1" customWidth="1"/>
    <col min="20" max="16384" width="9.109375" style="1"/>
  </cols>
  <sheetData>
    <row r="1" spans="1:18" x14ac:dyDescent="0.25">
      <c r="F1" s="2"/>
      <c r="I1" s="131"/>
      <c r="J1" s="131"/>
      <c r="M1" s="131"/>
      <c r="N1" s="131"/>
      <c r="Q1" s="131" t="s">
        <v>141</v>
      </c>
      <c r="R1" s="131"/>
    </row>
    <row r="2" spans="1:18" x14ac:dyDescent="0.25">
      <c r="F2" s="2"/>
      <c r="G2" s="131"/>
      <c r="H2" s="131"/>
      <c r="I2" s="131"/>
      <c r="J2" s="131"/>
      <c r="K2" s="131"/>
      <c r="L2" s="131"/>
      <c r="M2" s="131"/>
      <c r="N2" s="131"/>
      <c r="O2" s="131" t="s">
        <v>183</v>
      </c>
      <c r="P2" s="131"/>
      <c r="Q2" s="131"/>
      <c r="R2" s="131"/>
    </row>
    <row r="3" spans="1:18" x14ac:dyDescent="0.25">
      <c r="F3" s="2"/>
      <c r="I3" s="131"/>
      <c r="J3" s="131"/>
      <c r="M3" s="131"/>
      <c r="N3" s="131"/>
      <c r="Q3" s="131" t="s">
        <v>256</v>
      </c>
      <c r="R3" s="131"/>
    </row>
    <row r="5" spans="1:18" ht="32.25" customHeight="1" x14ac:dyDescent="0.3">
      <c r="A5" s="135" t="s">
        <v>207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</row>
    <row r="7" spans="1:18" x14ac:dyDescent="0.25">
      <c r="A7" s="138" t="s">
        <v>194</v>
      </c>
      <c r="B7" s="138"/>
      <c r="C7" s="138"/>
    </row>
    <row r="8" spans="1:18" ht="13.8" thickBot="1" x14ac:dyDescent="0.3">
      <c r="A8" s="116" t="s">
        <v>0</v>
      </c>
      <c r="B8" s="116"/>
      <c r="C8" s="116"/>
      <c r="J8" s="4"/>
      <c r="N8" s="4"/>
      <c r="R8" s="5" t="s">
        <v>142</v>
      </c>
    </row>
    <row r="9" spans="1:18" x14ac:dyDescent="0.25">
      <c r="A9" s="136" t="s">
        <v>1</v>
      </c>
      <c r="B9" s="122" t="s">
        <v>2</v>
      </c>
      <c r="C9" s="122" t="s">
        <v>3</v>
      </c>
      <c r="D9" s="122" t="s">
        <v>4</v>
      </c>
      <c r="E9" s="124" t="s">
        <v>5</v>
      </c>
      <c r="F9" s="126" t="s">
        <v>6</v>
      </c>
      <c r="G9" s="128" t="s">
        <v>166</v>
      </c>
      <c r="H9" s="129"/>
      <c r="I9" s="129"/>
      <c r="J9" s="130"/>
      <c r="K9" s="128" t="s">
        <v>167</v>
      </c>
      <c r="L9" s="129"/>
      <c r="M9" s="129"/>
      <c r="N9" s="130"/>
      <c r="O9" s="132" t="s">
        <v>168</v>
      </c>
      <c r="P9" s="133"/>
      <c r="Q9" s="133"/>
      <c r="R9" s="134"/>
    </row>
    <row r="10" spans="1:18" ht="13.95" customHeight="1" x14ac:dyDescent="0.25">
      <c r="A10" s="137"/>
      <c r="B10" s="123"/>
      <c r="C10" s="123"/>
      <c r="D10" s="123"/>
      <c r="E10" s="125"/>
      <c r="F10" s="127"/>
      <c r="G10" s="117" t="s">
        <v>7</v>
      </c>
      <c r="H10" s="119" t="s">
        <v>8</v>
      </c>
      <c r="I10" s="119" t="s">
        <v>9</v>
      </c>
      <c r="J10" s="121"/>
      <c r="K10" s="117" t="s">
        <v>7</v>
      </c>
      <c r="L10" s="119" t="s">
        <v>8</v>
      </c>
      <c r="M10" s="119" t="s">
        <v>9</v>
      </c>
      <c r="N10" s="121"/>
      <c r="O10" s="117" t="s">
        <v>7</v>
      </c>
      <c r="P10" s="119" t="s">
        <v>8</v>
      </c>
      <c r="Q10" s="119" t="s">
        <v>9</v>
      </c>
      <c r="R10" s="121"/>
    </row>
    <row r="11" spans="1:18" ht="13.95" customHeight="1" x14ac:dyDescent="0.25">
      <c r="A11" s="137"/>
      <c r="B11" s="123"/>
      <c r="C11" s="123"/>
      <c r="D11" s="123"/>
      <c r="E11" s="125"/>
      <c r="F11" s="127"/>
      <c r="G11" s="117"/>
      <c r="H11" s="119"/>
      <c r="I11" s="119"/>
      <c r="J11" s="121"/>
      <c r="K11" s="117"/>
      <c r="L11" s="119"/>
      <c r="M11" s="119"/>
      <c r="N11" s="121"/>
      <c r="O11" s="117"/>
      <c r="P11" s="119"/>
      <c r="Q11" s="119"/>
      <c r="R11" s="121"/>
    </row>
    <row r="12" spans="1:18" ht="67.5" customHeight="1" thickBot="1" x14ac:dyDescent="0.3">
      <c r="A12" s="137"/>
      <c r="B12" s="123"/>
      <c r="C12" s="123"/>
      <c r="D12" s="123"/>
      <c r="E12" s="125"/>
      <c r="F12" s="127"/>
      <c r="G12" s="118"/>
      <c r="H12" s="120"/>
      <c r="I12" s="6" t="s">
        <v>10</v>
      </c>
      <c r="J12" s="7" t="s">
        <v>11</v>
      </c>
      <c r="K12" s="118"/>
      <c r="L12" s="120"/>
      <c r="M12" s="6" t="s">
        <v>10</v>
      </c>
      <c r="N12" s="7" t="s">
        <v>11</v>
      </c>
      <c r="O12" s="118"/>
      <c r="P12" s="120"/>
      <c r="Q12" s="6" t="s">
        <v>10</v>
      </c>
      <c r="R12" s="7" t="s">
        <v>11</v>
      </c>
    </row>
    <row r="13" spans="1:18" ht="16.5" customHeight="1" thickBot="1" x14ac:dyDescent="0.3">
      <c r="A13" s="8">
        <v>1</v>
      </c>
      <c r="B13" s="9">
        <v>2</v>
      </c>
      <c r="C13" s="9">
        <v>3</v>
      </c>
      <c r="D13" s="9">
        <v>4</v>
      </c>
      <c r="E13" s="9">
        <v>5</v>
      </c>
      <c r="F13" s="10">
        <v>6</v>
      </c>
      <c r="G13" s="11">
        <v>7</v>
      </c>
      <c r="H13" s="12">
        <v>8</v>
      </c>
      <c r="I13" s="12">
        <v>9</v>
      </c>
      <c r="J13" s="13">
        <v>10</v>
      </c>
      <c r="K13" s="11">
        <v>11</v>
      </c>
      <c r="L13" s="12">
        <v>12</v>
      </c>
      <c r="M13" s="12">
        <v>13</v>
      </c>
      <c r="N13" s="13">
        <v>14</v>
      </c>
      <c r="O13" s="11">
        <v>15</v>
      </c>
      <c r="P13" s="12">
        <v>16</v>
      </c>
      <c r="Q13" s="12">
        <v>17</v>
      </c>
      <c r="R13" s="13">
        <v>18</v>
      </c>
    </row>
    <row r="14" spans="1:18" ht="27.75" customHeight="1" x14ac:dyDescent="0.25">
      <c r="A14" s="14" t="s">
        <v>12</v>
      </c>
      <c r="B14" s="15" t="s">
        <v>13</v>
      </c>
      <c r="C14" s="15" t="s">
        <v>13</v>
      </c>
      <c r="D14" s="15" t="s">
        <v>14</v>
      </c>
      <c r="E14" s="15" t="s">
        <v>13</v>
      </c>
      <c r="F14" s="16" t="s">
        <v>13</v>
      </c>
      <c r="G14" s="17">
        <f>SUM(G15:G56)</f>
        <v>77684648</v>
      </c>
      <c r="H14" s="17">
        <f t="shared" ref="H14:N14" si="0">SUM(H15:H56)</f>
        <v>63061156</v>
      </c>
      <c r="I14" s="17">
        <f t="shared" si="0"/>
        <v>14623492</v>
      </c>
      <c r="J14" s="18">
        <f t="shared" si="0"/>
        <v>11574592</v>
      </c>
      <c r="K14" s="17">
        <f t="shared" si="0"/>
        <v>-508624</v>
      </c>
      <c r="L14" s="17">
        <f t="shared" si="0"/>
        <v>-138624</v>
      </c>
      <c r="M14" s="55">
        <f t="shared" si="0"/>
        <v>-370000</v>
      </c>
      <c r="N14" s="18">
        <f t="shared" si="0"/>
        <v>-370000</v>
      </c>
      <c r="O14" s="17">
        <f>G14+K14</f>
        <v>77176024</v>
      </c>
      <c r="P14" s="17">
        <f>H14+L14</f>
        <v>62922532</v>
      </c>
      <c r="Q14" s="17">
        <f>I14+M14</f>
        <v>14253492</v>
      </c>
      <c r="R14" s="18">
        <f>J14+N14</f>
        <v>11204592</v>
      </c>
    </row>
    <row r="15" spans="1:18" ht="88.5" hidden="1" customHeight="1" x14ac:dyDescent="0.25">
      <c r="A15" s="19" t="s">
        <v>15</v>
      </c>
      <c r="B15" s="20" t="s">
        <v>16</v>
      </c>
      <c r="C15" s="20" t="s">
        <v>17</v>
      </c>
      <c r="D15" s="21" t="s">
        <v>18</v>
      </c>
      <c r="E15" s="47" t="s">
        <v>185</v>
      </c>
      <c r="F15" s="22" t="s">
        <v>186</v>
      </c>
      <c r="G15" s="23">
        <f>H15+I15</f>
        <v>0</v>
      </c>
      <c r="H15" s="24"/>
      <c r="I15" s="24"/>
      <c r="J15" s="25">
        <f>I15</f>
        <v>0</v>
      </c>
      <c r="K15" s="23">
        <f>L15+M15</f>
        <v>0</v>
      </c>
      <c r="L15" s="24"/>
      <c r="M15" s="24"/>
      <c r="N15" s="25">
        <f>M15</f>
        <v>0</v>
      </c>
      <c r="O15" s="23">
        <f t="shared" ref="O15:O83" si="1">G15+K15</f>
        <v>0</v>
      </c>
      <c r="P15" s="23">
        <f t="shared" ref="P15:P83" si="2">H15+L15</f>
        <v>0</v>
      </c>
      <c r="Q15" s="23">
        <f t="shared" ref="Q15:Q83" si="3">I15+M15</f>
        <v>0</v>
      </c>
      <c r="R15" s="26">
        <f t="shared" ref="R15:R83" si="4">J15+N15</f>
        <v>0</v>
      </c>
    </row>
    <row r="16" spans="1:18" ht="54" customHeight="1" x14ac:dyDescent="0.25">
      <c r="A16" s="27" t="s">
        <v>134</v>
      </c>
      <c r="B16" s="28" t="s">
        <v>135</v>
      </c>
      <c r="C16" s="28" t="s">
        <v>136</v>
      </c>
      <c r="D16" s="21" t="s">
        <v>137</v>
      </c>
      <c r="E16" s="107" t="s">
        <v>222</v>
      </c>
      <c r="F16" s="22" t="s">
        <v>223</v>
      </c>
      <c r="G16" s="23">
        <f>H16+I16</f>
        <v>1710624</v>
      </c>
      <c r="H16" s="24">
        <v>67120</v>
      </c>
      <c r="I16" s="24">
        <v>1643504</v>
      </c>
      <c r="J16" s="25">
        <v>1643504</v>
      </c>
      <c r="K16" s="23">
        <f>L16+M16</f>
        <v>0</v>
      </c>
      <c r="L16" s="98"/>
      <c r="M16" s="98"/>
      <c r="N16" s="25"/>
      <c r="O16" s="23">
        <f t="shared" si="1"/>
        <v>1710624</v>
      </c>
      <c r="P16" s="23">
        <f t="shared" si="2"/>
        <v>67120</v>
      </c>
      <c r="Q16" s="23">
        <f t="shared" si="3"/>
        <v>1643504</v>
      </c>
      <c r="R16" s="26">
        <f t="shared" si="4"/>
        <v>1643504</v>
      </c>
    </row>
    <row r="17" spans="1:18" ht="51" customHeight="1" x14ac:dyDescent="0.25">
      <c r="A17" s="27" t="s">
        <v>134</v>
      </c>
      <c r="B17" s="28" t="s">
        <v>135</v>
      </c>
      <c r="C17" s="28" t="s">
        <v>136</v>
      </c>
      <c r="D17" s="21" t="s">
        <v>137</v>
      </c>
      <c r="E17" s="47" t="s">
        <v>208</v>
      </c>
      <c r="F17" s="102" t="s">
        <v>224</v>
      </c>
      <c r="G17" s="23">
        <f>H17+I17</f>
        <v>365544</v>
      </c>
      <c r="H17" s="24">
        <v>365544</v>
      </c>
      <c r="I17" s="24"/>
      <c r="J17" s="25">
        <f>I17</f>
        <v>0</v>
      </c>
      <c r="K17" s="23">
        <f>L17+M17</f>
        <v>0</v>
      </c>
      <c r="L17" s="84"/>
      <c r="M17" s="98"/>
      <c r="N17" s="25">
        <f>M17</f>
        <v>0</v>
      </c>
      <c r="O17" s="23">
        <f t="shared" ref="O17:R18" si="5">G17+K17</f>
        <v>365544</v>
      </c>
      <c r="P17" s="23">
        <f t="shared" si="5"/>
        <v>365544</v>
      </c>
      <c r="Q17" s="23">
        <f t="shared" si="5"/>
        <v>0</v>
      </c>
      <c r="R17" s="26">
        <f t="shared" si="5"/>
        <v>0</v>
      </c>
    </row>
    <row r="18" spans="1:18" ht="55.95" customHeight="1" x14ac:dyDescent="0.25">
      <c r="A18" s="27" t="s">
        <v>134</v>
      </c>
      <c r="B18" s="28" t="s">
        <v>135</v>
      </c>
      <c r="C18" s="28" t="s">
        <v>136</v>
      </c>
      <c r="D18" s="21" t="s">
        <v>137</v>
      </c>
      <c r="E18" s="47" t="s">
        <v>209</v>
      </c>
      <c r="F18" s="22" t="s">
        <v>238</v>
      </c>
      <c r="G18" s="23">
        <f>H18+I18</f>
        <v>422800</v>
      </c>
      <c r="H18" s="24">
        <v>422800</v>
      </c>
      <c r="I18" s="24"/>
      <c r="J18" s="25">
        <f>I18</f>
        <v>0</v>
      </c>
      <c r="K18" s="23">
        <f>L18+M18</f>
        <v>0</v>
      </c>
      <c r="L18" s="98"/>
      <c r="M18" s="98"/>
      <c r="N18" s="25">
        <f>M18</f>
        <v>0</v>
      </c>
      <c r="O18" s="23">
        <f t="shared" si="5"/>
        <v>422800</v>
      </c>
      <c r="P18" s="23">
        <f t="shared" si="5"/>
        <v>422800</v>
      </c>
      <c r="Q18" s="23">
        <f t="shared" si="5"/>
        <v>0</v>
      </c>
      <c r="R18" s="26">
        <f t="shared" si="5"/>
        <v>0</v>
      </c>
    </row>
    <row r="19" spans="1:18" ht="36.75" customHeight="1" x14ac:dyDescent="0.25">
      <c r="A19" s="19" t="s">
        <v>19</v>
      </c>
      <c r="B19" s="20" t="s">
        <v>20</v>
      </c>
      <c r="C19" s="20" t="s">
        <v>21</v>
      </c>
      <c r="D19" s="21" t="s">
        <v>22</v>
      </c>
      <c r="E19" s="47" t="s">
        <v>210</v>
      </c>
      <c r="F19" s="22" t="s">
        <v>211</v>
      </c>
      <c r="G19" s="23">
        <f t="shared" ref="G19:G56" si="6">H19+I19</f>
        <v>18360</v>
      </c>
      <c r="H19" s="24">
        <v>18360</v>
      </c>
      <c r="I19" s="24"/>
      <c r="J19" s="25">
        <f t="shared" ref="J19:J54" si="7">I19</f>
        <v>0</v>
      </c>
      <c r="K19" s="23">
        <f t="shared" ref="K19:K56" si="8">L19+M19</f>
        <v>0</v>
      </c>
      <c r="L19" s="98"/>
      <c r="M19" s="98"/>
      <c r="N19" s="25">
        <f t="shared" ref="N19:N56" si="9">M19</f>
        <v>0</v>
      </c>
      <c r="O19" s="23">
        <f t="shared" si="1"/>
        <v>18360</v>
      </c>
      <c r="P19" s="23">
        <f t="shared" si="2"/>
        <v>18360</v>
      </c>
      <c r="Q19" s="23">
        <f t="shared" si="3"/>
        <v>0</v>
      </c>
      <c r="R19" s="26">
        <f t="shared" si="4"/>
        <v>0</v>
      </c>
    </row>
    <row r="20" spans="1:18" ht="82.2" customHeight="1" x14ac:dyDescent="0.25">
      <c r="A20" s="19" t="s">
        <v>23</v>
      </c>
      <c r="B20" s="20" t="s">
        <v>24</v>
      </c>
      <c r="C20" s="20" t="s">
        <v>25</v>
      </c>
      <c r="D20" s="21" t="s">
        <v>26</v>
      </c>
      <c r="E20" s="48" t="s">
        <v>157</v>
      </c>
      <c r="F20" s="22" t="s">
        <v>161</v>
      </c>
      <c r="G20" s="23">
        <f t="shared" si="6"/>
        <v>7818894</v>
      </c>
      <c r="H20" s="24">
        <v>6410400</v>
      </c>
      <c r="I20" s="24">
        <v>1408494</v>
      </c>
      <c r="J20" s="25">
        <f t="shared" si="7"/>
        <v>1408494</v>
      </c>
      <c r="K20" s="23">
        <f t="shared" si="8"/>
        <v>0</v>
      </c>
      <c r="L20" s="98"/>
      <c r="M20" s="98"/>
      <c r="N20" s="25">
        <f t="shared" si="9"/>
        <v>0</v>
      </c>
      <c r="O20" s="23">
        <f t="shared" si="1"/>
        <v>7818894</v>
      </c>
      <c r="P20" s="23">
        <f t="shared" si="2"/>
        <v>6410400</v>
      </c>
      <c r="Q20" s="23">
        <f t="shared" si="3"/>
        <v>1408494</v>
      </c>
      <c r="R20" s="26">
        <f t="shared" si="4"/>
        <v>1408494</v>
      </c>
    </row>
    <row r="21" spans="1:18" ht="69" customHeight="1" x14ac:dyDescent="0.25">
      <c r="A21" s="19" t="s">
        <v>27</v>
      </c>
      <c r="B21" s="20" t="s">
        <v>28</v>
      </c>
      <c r="C21" s="20" t="s">
        <v>29</v>
      </c>
      <c r="D21" s="21" t="s">
        <v>30</v>
      </c>
      <c r="E21" s="49" t="s">
        <v>156</v>
      </c>
      <c r="F21" s="22" t="s">
        <v>162</v>
      </c>
      <c r="G21" s="23">
        <f t="shared" si="6"/>
        <v>5877715</v>
      </c>
      <c r="H21" s="24">
        <v>5267571</v>
      </c>
      <c r="I21" s="24">
        <v>610144</v>
      </c>
      <c r="J21" s="25">
        <f t="shared" si="7"/>
        <v>610144</v>
      </c>
      <c r="K21" s="23">
        <f t="shared" si="8"/>
        <v>0</v>
      </c>
      <c r="L21" s="98"/>
      <c r="M21" s="98"/>
      <c r="N21" s="25">
        <f t="shared" si="9"/>
        <v>0</v>
      </c>
      <c r="O21" s="23">
        <f t="shared" si="1"/>
        <v>5877715</v>
      </c>
      <c r="P21" s="23">
        <f t="shared" si="2"/>
        <v>5267571</v>
      </c>
      <c r="Q21" s="23">
        <f t="shared" si="3"/>
        <v>610144</v>
      </c>
      <c r="R21" s="26">
        <f t="shared" si="4"/>
        <v>610144</v>
      </c>
    </row>
    <row r="22" spans="1:18" ht="57" hidden="1" customHeight="1" x14ac:dyDescent="0.25">
      <c r="A22" s="27" t="s">
        <v>138</v>
      </c>
      <c r="B22" s="28" t="s">
        <v>139</v>
      </c>
      <c r="C22" s="28" t="s">
        <v>31</v>
      </c>
      <c r="D22" s="21" t="s">
        <v>140</v>
      </c>
      <c r="E22" s="47" t="s">
        <v>185</v>
      </c>
      <c r="F22" s="22" t="s">
        <v>186</v>
      </c>
      <c r="G22" s="23">
        <f t="shared" si="6"/>
        <v>0</v>
      </c>
      <c r="H22" s="24"/>
      <c r="I22" s="24"/>
      <c r="J22" s="25">
        <f t="shared" si="7"/>
        <v>0</v>
      </c>
      <c r="K22" s="23">
        <f t="shared" si="8"/>
        <v>0</v>
      </c>
      <c r="L22" s="98"/>
      <c r="M22" s="98"/>
      <c r="N22" s="25">
        <f t="shared" si="9"/>
        <v>0</v>
      </c>
      <c r="O22" s="23">
        <f t="shared" si="1"/>
        <v>0</v>
      </c>
      <c r="P22" s="23">
        <f t="shared" si="2"/>
        <v>0</v>
      </c>
      <c r="Q22" s="23">
        <f t="shared" si="3"/>
        <v>0</v>
      </c>
      <c r="R22" s="26">
        <f t="shared" si="4"/>
        <v>0</v>
      </c>
    </row>
    <row r="23" spans="1:18" ht="55.5" customHeight="1" x14ac:dyDescent="0.25">
      <c r="A23" s="27" t="s">
        <v>149</v>
      </c>
      <c r="B23" s="28" t="s">
        <v>150</v>
      </c>
      <c r="C23" s="28" t="s">
        <v>144</v>
      </c>
      <c r="D23" s="21" t="s">
        <v>151</v>
      </c>
      <c r="E23" s="47" t="s">
        <v>212</v>
      </c>
      <c r="F23" s="22" t="s">
        <v>213</v>
      </c>
      <c r="G23" s="23">
        <f t="shared" si="6"/>
        <v>52162</v>
      </c>
      <c r="H23" s="24">
        <v>52162</v>
      </c>
      <c r="I23" s="24">
        <v>0</v>
      </c>
      <c r="J23" s="25">
        <f t="shared" si="7"/>
        <v>0</v>
      </c>
      <c r="K23" s="23">
        <f t="shared" si="8"/>
        <v>0</v>
      </c>
      <c r="L23" s="98"/>
      <c r="M23" s="98"/>
      <c r="N23" s="25">
        <f t="shared" si="9"/>
        <v>0</v>
      </c>
      <c r="O23" s="23">
        <f t="shared" si="1"/>
        <v>52162</v>
      </c>
      <c r="P23" s="23">
        <f t="shared" si="2"/>
        <v>52162</v>
      </c>
      <c r="Q23" s="23">
        <f t="shared" si="3"/>
        <v>0</v>
      </c>
      <c r="R23" s="26">
        <f t="shared" si="4"/>
        <v>0</v>
      </c>
    </row>
    <row r="24" spans="1:18" ht="56.25" customHeight="1" x14ac:dyDescent="0.25">
      <c r="A24" s="27" t="s">
        <v>130</v>
      </c>
      <c r="B24" s="20">
        <v>6014</v>
      </c>
      <c r="C24" s="28" t="s">
        <v>32</v>
      </c>
      <c r="D24" s="21" t="s">
        <v>129</v>
      </c>
      <c r="E24" s="47" t="s">
        <v>214</v>
      </c>
      <c r="F24" s="102" t="s">
        <v>225</v>
      </c>
      <c r="G24" s="23">
        <f t="shared" si="6"/>
        <v>1500000</v>
      </c>
      <c r="H24" s="24">
        <v>1500000</v>
      </c>
      <c r="I24" s="24"/>
      <c r="J24" s="25">
        <f t="shared" si="7"/>
        <v>0</v>
      </c>
      <c r="K24" s="23">
        <f t="shared" si="8"/>
        <v>0</v>
      </c>
      <c r="L24" s="98"/>
      <c r="M24" s="98"/>
      <c r="N24" s="25">
        <f t="shared" si="9"/>
        <v>0</v>
      </c>
      <c r="O24" s="23">
        <f t="shared" si="1"/>
        <v>1500000</v>
      </c>
      <c r="P24" s="23">
        <f t="shared" si="2"/>
        <v>1500000</v>
      </c>
      <c r="Q24" s="23">
        <f t="shared" si="3"/>
        <v>0</v>
      </c>
      <c r="R24" s="26">
        <f t="shared" si="4"/>
        <v>0</v>
      </c>
    </row>
    <row r="25" spans="1:18" ht="56.25" hidden="1" customHeight="1" x14ac:dyDescent="0.25">
      <c r="A25" s="27" t="s">
        <v>179</v>
      </c>
      <c r="B25" s="20">
        <v>6017</v>
      </c>
      <c r="C25" s="28" t="s">
        <v>32</v>
      </c>
      <c r="D25" s="56" t="s">
        <v>180</v>
      </c>
      <c r="E25" s="47" t="s">
        <v>185</v>
      </c>
      <c r="F25" s="22" t="s">
        <v>186</v>
      </c>
      <c r="G25" s="23">
        <f t="shared" si="6"/>
        <v>0</v>
      </c>
      <c r="H25" s="24"/>
      <c r="I25" s="24">
        <v>0</v>
      </c>
      <c r="J25" s="25">
        <f t="shared" si="7"/>
        <v>0</v>
      </c>
      <c r="K25" s="23">
        <f t="shared" si="8"/>
        <v>0</v>
      </c>
      <c r="L25" s="98"/>
      <c r="M25" s="98"/>
      <c r="N25" s="25">
        <f t="shared" si="9"/>
        <v>0</v>
      </c>
      <c r="O25" s="23">
        <f t="shared" ref="O25:O26" si="10">G25+K25</f>
        <v>0</v>
      </c>
      <c r="P25" s="23">
        <f t="shared" ref="P25:P26" si="11">H25+L25</f>
        <v>0</v>
      </c>
      <c r="Q25" s="23">
        <f t="shared" ref="Q25:Q26" si="12">I25+M25</f>
        <v>0</v>
      </c>
      <c r="R25" s="26">
        <f t="shared" ref="R25:R26" si="13">J25+N25</f>
        <v>0</v>
      </c>
    </row>
    <row r="26" spans="1:18" s="85" customFormat="1" ht="56.25" customHeight="1" x14ac:dyDescent="0.25">
      <c r="A26" s="79" t="s">
        <v>179</v>
      </c>
      <c r="B26" s="53">
        <v>6017</v>
      </c>
      <c r="C26" s="80" t="s">
        <v>32</v>
      </c>
      <c r="D26" s="54" t="s">
        <v>180</v>
      </c>
      <c r="E26" s="110" t="s">
        <v>212</v>
      </c>
      <c r="F26" s="102" t="s">
        <v>213</v>
      </c>
      <c r="G26" s="83">
        <f t="shared" si="6"/>
        <v>113690</v>
      </c>
      <c r="H26" s="84">
        <v>113690</v>
      </c>
      <c r="I26" s="84"/>
      <c r="J26" s="111"/>
      <c r="K26" s="83">
        <f t="shared" si="8"/>
        <v>0</v>
      </c>
      <c r="L26" s="98"/>
      <c r="M26" s="98"/>
      <c r="N26" s="111"/>
      <c r="O26" s="83">
        <f t="shared" si="10"/>
        <v>113690</v>
      </c>
      <c r="P26" s="83">
        <f t="shared" si="11"/>
        <v>113690</v>
      </c>
      <c r="Q26" s="83">
        <f t="shared" si="12"/>
        <v>0</v>
      </c>
      <c r="R26" s="112">
        <f t="shared" si="13"/>
        <v>0</v>
      </c>
    </row>
    <row r="27" spans="1:18" s="85" customFormat="1" ht="46.95" customHeight="1" x14ac:dyDescent="0.25">
      <c r="A27" s="79" t="s">
        <v>179</v>
      </c>
      <c r="B27" s="53">
        <v>6017</v>
      </c>
      <c r="C27" s="80" t="s">
        <v>32</v>
      </c>
      <c r="D27" s="54" t="s">
        <v>180</v>
      </c>
      <c r="E27" s="110" t="s">
        <v>203</v>
      </c>
      <c r="F27" s="102" t="s">
        <v>204</v>
      </c>
      <c r="G27" s="83">
        <f t="shared" si="6"/>
        <v>2461535</v>
      </c>
      <c r="H27" s="84">
        <v>2362085</v>
      </c>
      <c r="I27" s="84">
        <v>99450</v>
      </c>
      <c r="J27" s="111">
        <f>I27</f>
        <v>99450</v>
      </c>
      <c r="K27" s="83">
        <f t="shared" si="8"/>
        <v>244291</v>
      </c>
      <c r="L27" s="98">
        <v>244291</v>
      </c>
      <c r="M27" s="98"/>
      <c r="N27" s="111">
        <f>M27</f>
        <v>0</v>
      </c>
      <c r="O27" s="83">
        <f t="shared" ref="O27:R27" si="14">G27+K27</f>
        <v>2705826</v>
      </c>
      <c r="P27" s="83">
        <f t="shared" si="14"/>
        <v>2606376</v>
      </c>
      <c r="Q27" s="83">
        <f t="shared" si="14"/>
        <v>99450</v>
      </c>
      <c r="R27" s="112">
        <f t="shared" si="14"/>
        <v>99450</v>
      </c>
    </row>
    <row r="28" spans="1:18" s="3" customFormat="1" ht="67.5" customHeight="1" x14ac:dyDescent="0.25">
      <c r="A28" s="29" t="s">
        <v>33</v>
      </c>
      <c r="B28" s="103">
        <v>6020</v>
      </c>
      <c r="C28" s="103" t="s">
        <v>32</v>
      </c>
      <c r="D28" s="30" t="s">
        <v>34</v>
      </c>
      <c r="E28" s="48" t="s">
        <v>226</v>
      </c>
      <c r="F28" s="102" t="s">
        <v>227</v>
      </c>
      <c r="G28" s="23">
        <f t="shared" si="6"/>
        <v>12909310</v>
      </c>
      <c r="H28" s="24">
        <v>12909310</v>
      </c>
      <c r="I28" s="24"/>
      <c r="J28" s="25">
        <f t="shared" si="7"/>
        <v>0</v>
      </c>
      <c r="K28" s="23">
        <f t="shared" si="8"/>
        <v>179885</v>
      </c>
      <c r="L28" s="98">
        <v>179885</v>
      </c>
      <c r="M28" s="98"/>
      <c r="N28" s="25">
        <f t="shared" si="9"/>
        <v>0</v>
      </c>
      <c r="O28" s="23">
        <f t="shared" si="1"/>
        <v>13089195</v>
      </c>
      <c r="P28" s="23">
        <f t="shared" si="2"/>
        <v>13089195</v>
      </c>
      <c r="Q28" s="23">
        <f t="shared" si="3"/>
        <v>0</v>
      </c>
      <c r="R28" s="26">
        <f t="shared" si="4"/>
        <v>0</v>
      </c>
    </row>
    <row r="29" spans="1:18" ht="46.5" customHeight="1" x14ac:dyDescent="0.25">
      <c r="A29" s="19" t="s">
        <v>35</v>
      </c>
      <c r="B29" s="20" t="s">
        <v>36</v>
      </c>
      <c r="C29" s="20" t="s">
        <v>32</v>
      </c>
      <c r="D29" s="21" t="s">
        <v>37</v>
      </c>
      <c r="E29" s="47" t="s">
        <v>215</v>
      </c>
      <c r="F29" s="102" t="s">
        <v>228</v>
      </c>
      <c r="G29" s="83">
        <f t="shared" si="6"/>
        <v>21228020</v>
      </c>
      <c r="H29" s="84">
        <v>21228020</v>
      </c>
      <c r="I29" s="24">
        <v>0</v>
      </c>
      <c r="J29" s="25">
        <f t="shared" si="7"/>
        <v>0</v>
      </c>
      <c r="K29" s="83">
        <f t="shared" si="8"/>
        <v>-550000</v>
      </c>
      <c r="L29" s="84">
        <v>-550000</v>
      </c>
      <c r="M29" s="98"/>
      <c r="N29" s="25">
        <f t="shared" si="9"/>
        <v>0</v>
      </c>
      <c r="O29" s="83">
        <f t="shared" si="1"/>
        <v>20678020</v>
      </c>
      <c r="P29" s="83">
        <f t="shared" si="2"/>
        <v>20678020</v>
      </c>
      <c r="Q29" s="23">
        <f t="shared" si="3"/>
        <v>0</v>
      </c>
      <c r="R29" s="26">
        <f t="shared" si="4"/>
        <v>0</v>
      </c>
    </row>
    <row r="30" spans="1:18" ht="58.2" customHeight="1" x14ac:dyDescent="0.25">
      <c r="A30" s="19" t="s">
        <v>35</v>
      </c>
      <c r="B30" s="20" t="s">
        <v>36</v>
      </c>
      <c r="C30" s="20" t="s">
        <v>32</v>
      </c>
      <c r="D30" s="21" t="s">
        <v>37</v>
      </c>
      <c r="E30" s="47" t="s">
        <v>208</v>
      </c>
      <c r="F30" s="102" t="s">
        <v>224</v>
      </c>
      <c r="G30" s="23">
        <f t="shared" si="6"/>
        <v>99000</v>
      </c>
      <c r="H30" s="24">
        <v>99000</v>
      </c>
      <c r="I30" s="24">
        <v>0</v>
      </c>
      <c r="J30" s="25">
        <f t="shared" si="7"/>
        <v>0</v>
      </c>
      <c r="K30" s="23">
        <f t="shared" si="8"/>
        <v>0</v>
      </c>
      <c r="L30" s="98"/>
      <c r="M30" s="98"/>
      <c r="N30" s="25">
        <f t="shared" si="9"/>
        <v>0</v>
      </c>
      <c r="O30" s="23">
        <f t="shared" si="1"/>
        <v>99000</v>
      </c>
      <c r="P30" s="23">
        <f t="shared" si="2"/>
        <v>99000</v>
      </c>
      <c r="Q30" s="23">
        <f t="shared" si="3"/>
        <v>0</v>
      </c>
      <c r="R30" s="26">
        <f t="shared" si="4"/>
        <v>0</v>
      </c>
    </row>
    <row r="31" spans="1:18" ht="58.2" hidden="1" customHeight="1" x14ac:dyDescent="0.25">
      <c r="A31" s="27" t="s">
        <v>143</v>
      </c>
      <c r="B31" s="20">
        <v>6086</v>
      </c>
      <c r="C31" s="28" t="s">
        <v>144</v>
      </c>
      <c r="D31" s="21" t="s">
        <v>145</v>
      </c>
      <c r="E31" s="47" t="s">
        <v>203</v>
      </c>
      <c r="F31" s="22" t="s">
        <v>204</v>
      </c>
      <c r="G31" s="23">
        <f t="shared" si="6"/>
        <v>0</v>
      </c>
      <c r="H31" s="24"/>
      <c r="I31" s="24"/>
      <c r="J31" s="25">
        <f t="shared" si="7"/>
        <v>0</v>
      </c>
      <c r="K31" s="23">
        <f t="shared" si="8"/>
        <v>0</v>
      </c>
      <c r="L31" s="98"/>
      <c r="M31" s="98"/>
      <c r="N31" s="25">
        <f t="shared" si="9"/>
        <v>0</v>
      </c>
      <c r="O31" s="23">
        <f t="shared" ref="O31:R32" si="15">G31+K31</f>
        <v>0</v>
      </c>
      <c r="P31" s="23">
        <f t="shared" si="15"/>
        <v>0</v>
      </c>
      <c r="Q31" s="23">
        <f t="shared" si="15"/>
        <v>0</v>
      </c>
      <c r="R31" s="26">
        <f t="shared" si="15"/>
        <v>0</v>
      </c>
    </row>
    <row r="32" spans="1:18" s="101" customFormat="1" ht="48.6" hidden="1" customHeight="1" x14ac:dyDescent="0.25">
      <c r="A32" s="91" t="s">
        <v>143</v>
      </c>
      <c r="B32" s="92">
        <v>6086</v>
      </c>
      <c r="C32" s="93" t="s">
        <v>144</v>
      </c>
      <c r="D32" s="94" t="s">
        <v>145</v>
      </c>
      <c r="E32" s="95" t="s">
        <v>191</v>
      </c>
      <c r="F32" s="96" t="s">
        <v>192</v>
      </c>
      <c r="G32" s="97">
        <f t="shared" si="6"/>
        <v>0</v>
      </c>
      <c r="H32" s="98"/>
      <c r="I32" s="98"/>
      <c r="J32" s="99">
        <f t="shared" si="7"/>
        <v>0</v>
      </c>
      <c r="K32" s="97">
        <f t="shared" si="8"/>
        <v>0</v>
      </c>
      <c r="L32" s="98"/>
      <c r="M32" s="98"/>
      <c r="N32" s="99">
        <f t="shared" si="9"/>
        <v>0</v>
      </c>
      <c r="O32" s="97">
        <f t="shared" si="15"/>
        <v>0</v>
      </c>
      <c r="P32" s="97">
        <f t="shared" si="15"/>
        <v>0</v>
      </c>
      <c r="Q32" s="97">
        <f t="shared" si="15"/>
        <v>0</v>
      </c>
      <c r="R32" s="100">
        <f t="shared" si="15"/>
        <v>0</v>
      </c>
    </row>
    <row r="33" spans="1:18" ht="67.5" customHeight="1" x14ac:dyDescent="0.25">
      <c r="A33" s="19" t="s">
        <v>38</v>
      </c>
      <c r="B33" s="20" t="s">
        <v>39</v>
      </c>
      <c r="C33" s="20" t="s">
        <v>40</v>
      </c>
      <c r="D33" s="21" t="s">
        <v>41</v>
      </c>
      <c r="E33" s="48" t="s">
        <v>217</v>
      </c>
      <c r="F33" s="102" t="s">
        <v>229</v>
      </c>
      <c r="G33" s="23">
        <f t="shared" si="6"/>
        <v>124730</v>
      </c>
      <c r="H33" s="24">
        <v>124730</v>
      </c>
      <c r="I33" s="24"/>
      <c r="J33" s="25">
        <f t="shared" si="7"/>
        <v>0</v>
      </c>
      <c r="K33" s="23">
        <f t="shared" si="8"/>
        <v>0</v>
      </c>
      <c r="L33" s="98"/>
      <c r="M33" s="98"/>
      <c r="N33" s="25">
        <f t="shared" si="9"/>
        <v>0</v>
      </c>
      <c r="O33" s="23">
        <f t="shared" si="1"/>
        <v>124730</v>
      </c>
      <c r="P33" s="23">
        <f t="shared" si="2"/>
        <v>124730</v>
      </c>
      <c r="Q33" s="23">
        <f t="shared" si="3"/>
        <v>0</v>
      </c>
      <c r="R33" s="26">
        <f t="shared" si="4"/>
        <v>0</v>
      </c>
    </row>
    <row r="34" spans="1:18" ht="57" customHeight="1" x14ac:dyDescent="0.25">
      <c r="A34" s="27" t="s">
        <v>146</v>
      </c>
      <c r="B34" s="20">
        <v>7220</v>
      </c>
      <c r="C34" s="28" t="s">
        <v>147</v>
      </c>
      <c r="D34" s="21" t="s">
        <v>148</v>
      </c>
      <c r="E34" s="47" t="s">
        <v>222</v>
      </c>
      <c r="F34" s="22" t="s">
        <v>223</v>
      </c>
      <c r="G34" s="23">
        <f t="shared" si="6"/>
        <v>0</v>
      </c>
      <c r="H34" s="24"/>
      <c r="I34" s="24">
        <v>0</v>
      </c>
      <c r="J34" s="25">
        <f t="shared" si="7"/>
        <v>0</v>
      </c>
      <c r="K34" s="23">
        <f t="shared" si="8"/>
        <v>0</v>
      </c>
      <c r="L34" s="98"/>
      <c r="M34" s="98"/>
      <c r="N34" s="25">
        <f t="shared" si="9"/>
        <v>0</v>
      </c>
      <c r="O34" s="23">
        <f t="shared" si="1"/>
        <v>0</v>
      </c>
      <c r="P34" s="23">
        <f t="shared" si="2"/>
        <v>0</v>
      </c>
      <c r="Q34" s="23">
        <f t="shared" si="3"/>
        <v>0</v>
      </c>
      <c r="R34" s="26">
        <f t="shared" si="4"/>
        <v>0</v>
      </c>
    </row>
    <row r="35" spans="1:18" ht="57" customHeight="1" x14ac:dyDescent="0.25">
      <c r="A35" s="19" t="s">
        <v>42</v>
      </c>
      <c r="B35" s="20" t="s">
        <v>43</v>
      </c>
      <c r="C35" s="20" t="s">
        <v>44</v>
      </c>
      <c r="D35" s="21" t="s">
        <v>123</v>
      </c>
      <c r="E35" s="47" t="s">
        <v>222</v>
      </c>
      <c r="F35" s="22" t="s">
        <v>223</v>
      </c>
      <c r="G35" s="23">
        <f t="shared" si="6"/>
        <v>400000</v>
      </c>
      <c r="H35" s="24"/>
      <c r="I35" s="24">
        <v>400000</v>
      </c>
      <c r="J35" s="25">
        <f t="shared" si="7"/>
        <v>400000</v>
      </c>
      <c r="K35" s="23">
        <f t="shared" si="8"/>
        <v>0</v>
      </c>
      <c r="L35" s="98"/>
      <c r="M35" s="84"/>
      <c r="N35" s="25">
        <f t="shared" si="9"/>
        <v>0</v>
      </c>
      <c r="O35" s="23">
        <f t="shared" si="1"/>
        <v>400000</v>
      </c>
      <c r="P35" s="23">
        <f t="shared" si="2"/>
        <v>0</v>
      </c>
      <c r="Q35" s="23">
        <f t="shared" si="3"/>
        <v>400000</v>
      </c>
      <c r="R35" s="26">
        <f t="shared" si="4"/>
        <v>400000</v>
      </c>
    </row>
    <row r="36" spans="1:18" ht="46.2" customHeight="1" x14ac:dyDescent="0.25">
      <c r="A36" s="19" t="s">
        <v>42</v>
      </c>
      <c r="B36" s="20" t="s">
        <v>43</v>
      </c>
      <c r="C36" s="20" t="s">
        <v>44</v>
      </c>
      <c r="D36" s="21" t="s">
        <v>123</v>
      </c>
      <c r="E36" s="47" t="s">
        <v>203</v>
      </c>
      <c r="F36" s="22" t="s">
        <v>204</v>
      </c>
      <c r="G36" s="23">
        <f t="shared" si="6"/>
        <v>707996</v>
      </c>
      <c r="H36" s="24"/>
      <c r="I36" s="24">
        <v>707996</v>
      </c>
      <c r="J36" s="25">
        <f t="shared" si="7"/>
        <v>707996</v>
      </c>
      <c r="K36" s="23">
        <f t="shared" si="8"/>
        <v>0</v>
      </c>
      <c r="L36" s="98"/>
      <c r="M36" s="98"/>
      <c r="N36" s="99">
        <f t="shared" si="9"/>
        <v>0</v>
      </c>
      <c r="O36" s="23">
        <f t="shared" ref="O36:R37" si="16">G36+K36</f>
        <v>707996</v>
      </c>
      <c r="P36" s="23">
        <f t="shared" si="16"/>
        <v>0</v>
      </c>
      <c r="Q36" s="23">
        <f t="shared" si="16"/>
        <v>707996</v>
      </c>
      <c r="R36" s="26">
        <f t="shared" si="16"/>
        <v>707996</v>
      </c>
    </row>
    <row r="37" spans="1:18" ht="67.95" customHeight="1" x14ac:dyDescent="0.25">
      <c r="A37" s="19" t="s">
        <v>201</v>
      </c>
      <c r="B37" s="20">
        <v>7322</v>
      </c>
      <c r="C37" s="20" t="s">
        <v>44</v>
      </c>
      <c r="D37" s="21" t="s">
        <v>202</v>
      </c>
      <c r="E37" s="49" t="s">
        <v>156</v>
      </c>
      <c r="F37" s="22" t="s">
        <v>218</v>
      </c>
      <c r="G37" s="23">
        <f t="shared" si="6"/>
        <v>392000</v>
      </c>
      <c r="H37" s="24"/>
      <c r="I37" s="24">
        <v>392000</v>
      </c>
      <c r="J37" s="25">
        <f t="shared" si="7"/>
        <v>392000</v>
      </c>
      <c r="K37" s="23">
        <f t="shared" si="8"/>
        <v>0</v>
      </c>
      <c r="L37" s="98"/>
      <c r="M37" s="98"/>
      <c r="N37" s="25">
        <f t="shared" si="9"/>
        <v>0</v>
      </c>
      <c r="O37" s="23">
        <f t="shared" si="16"/>
        <v>392000</v>
      </c>
      <c r="P37" s="23">
        <f t="shared" si="16"/>
        <v>0</v>
      </c>
      <c r="Q37" s="23">
        <f t="shared" si="16"/>
        <v>392000</v>
      </c>
      <c r="R37" s="26">
        <f t="shared" si="16"/>
        <v>392000</v>
      </c>
    </row>
    <row r="38" spans="1:18" ht="56.25" hidden="1" customHeight="1" x14ac:dyDescent="0.25">
      <c r="A38" s="19" t="s">
        <v>45</v>
      </c>
      <c r="B38" s="20" t="s">
        <v>46</v>
      </c>
      <c r="C38" s="20" t="s">
        <v>44</v>
      </c>
      <c r="D38" s="21" t="s">
        <v>124</v>
      </c>
      <c r="E38" s="47" t="s">
        <v>185</v>
      </c>
      <c r="F38" s="22" t="s">
        <v>186</v>
      </c>
      <c r="G38" s="23">
        <f t="shared" si="6"/>
        <v>0</v>
      </c>
      <c r="H38" s="24"/>
      <c r="I38" s="24"/>
      <c r="J38" s="25">
        <f t="shared" si="7"/>
        <v>0</v>
      </c>
      <c r="K38" s="23">
        <f t="shared" si="8"/>
        <v>0</v>
      </c>
      <c r="L38" s="24"/>
      <c r="M38" s="24"/>
      <c r="N38" s="25">
        <f t="shared" si="9"/>
        <v>0</v>
      </c>
      <c r="O38" s="23">
        <f t="shared" si="1"/>
        <v>0</v>
      </c>
      <c r="P38" s="23">
        <f t="shared" si="2"/>
        <v>0</v>
      </c>
      <c r="Q38" s="23">
        <f t="shared" si="3"/>
        <v>0</v>
      </c>
      <c r="R38" s="26">
        <f t="shared" si="4"/>
        <v>0</v>
      </c>
    </row>
    <row r="39" spans="1:18" ht="60" hidden="1" customHeight="1" x14ac:dyDescent="0.25">
      <c r="A39" s="19" t="s">
        <v>47</v>
      </c>
      <c r="B39" s="20" t="s">
        <v>48</v>
      </c>
      <c r="C39" s="20" t="s">
        <v>44</v>
      </c>
      <c r="D39" s="21" t="s">
        <v>125</v>
      </c>
      <c r="E39" s="47" t="s">
        <v>185</v>
      </c>
      <c r="F39" s="22" t="s">
        <v>186</v>
      </c>
      <c r="G39" s="23">
        <f t="shared" si="6"/>
        <v>0</v>
      </c>
      <c r="H39" s="24"/>
      <c r="I39" s="24"/>
      <c r="J39" s="25">
        <f t="shared" si="7"/>
        <v>0</v>
      </c>
      <c r="K39" s="23">
        <f>L39+M39</f>
        <v>0</v>
      </c>
      <c r="L39" s="24"/>
      <c r="M39" s="24"/>
      <c r="N39" s="25">
        <f t="shared" si="9"/>
        <v>0</v>
      </c>
      <c r="O39" s="23">
        <f t="shared" ref="O39:R40" si="17">G39+K39</f>
        <v>0</v>
      </c>
      <c r="P39" s="23">
        <f t="shared" si="17"/>
        <v>0</v>
      </c>
      <c r="Q39" s="23">
        <f t="shared" si="17"/>
        <v>0</v>
      </c>
      <c r="R39" s="26">
        <f t="shared" si="17"/>
        <v>0</v>
      </c>
    </row>
    <row r="40" spans="1:18" ht="60" customHeight="1" x14ac:dyDescent="0.25">
      <c r="A40" s="32" t="s">
        <v>205</v>
      </c>
      <c r="B40" s="103">
        <v>7330</v>
      </c>
      <c r="C40" s="103" t="s">
        <v>44</v>
      </c>
      <c r="D40" s="90" t="s">
        <v>206</v>
      </c>
      <c r="E40" s="47" t="s">
        <v>222</v>
      </c>
      <c r="F40" s="22" t="s">
        <v>223</v>
      </c>
      <c r="G40" s="23">
        <f t="shared" si="6"/>
        <v>750000</v>
      </c>
      <c r="H40" s="24"/>
      <c r="I40" s="24">
        <v>750000</v>
      </c>
      <c r="J40" s="25">
        <f t="shared" si="7"/>
        <v>750000</v>
      </c>
      <c r="K40" s="23">
        <f>L40+M40</f>
        <v>0</v>
      </c>
      <c r="L40" s="24"/>
      <c r="M40" s="24"/>
      <c r="N40" s="25">
        <f t="shared" si="9"/>
        <v>0</v>
      </c>
      <c r="O40" s="23">
        <f t="shared" si="17"/>
        <v>750000</v>
      </c>
      <c r="P40" s="23">
        <f t="shared" si="17"/>
        <v>0</v>
      </c>
      <c r="Q40" s="23">
        <f t="shared" si="17"/>
        <v>750000</v>
      </c>
      <c r="R40" s="26">
        <f t="shared" si="17"/>
        <v>750000</v>
      </c>
    </row>
    <row r="41" spans="1:18" ht="52.8" hidden="1" x14ac:dyDescent="0.25">
      <c r="A41" s="19" t="s">
        <v>49</v>
      </c>
      <c r="B41" s="20" t="s">
        <v>50</v>
      </c>
      <c r="C41" s="20" t="s">
        <v>44</v>
      </c>
      <c r="D41" s="21" t="s">
        <v>51</v>
      </c>
      <c r="E41" s="47" t="s">
        <v>185</v>
      </c>
      <c r="F41" s="22" t="s">
        <v>186</v>
      </c>
      <c r="G41" s="23">
        <f t="shared" si="6"/>
        <v>0</v>
      </c>
      <c r="H41" s="24"/>
      <c r="I41" s="24"/>
      <c r="J41" s="25">
        <f t="shared" si="7"/>
        <v>0</v>
      </c>
      <c r="K41" s="23">
        <f t="shared" si="8"/>
        <v>0</v>
      </c>
      <c r="L41" s="24"/>
      <c r="M41" s="24"/>
      <c r="N41" s="25">
        <f t="shared" si="9"/>
        <v>0</v>
      </c>
      <c r="O41" s="23">
        <f t="shared" si="1"/>
        <v>0</v>
      </c>
      <c r="P41" s="23">
        <f t="shared" si="2"/>
        <v>0</v>
      </c>
      <c r="Q41" s="23">
        <f t="shared" si="3"/>
        <v>0</v>
      </c>
      <c r="R41" s="26">
        <f t="shared" si="4"/>
        <v>0</v>
      </c>
    </row>
    <row r="42" spans="1:18" ht="54.75" hidden="1" customHeight="1" x14ac:dyDescent="0.25">
      <c r="A42" s="19" t="s">
        <v>52</v>
      </c>
      <c r="B42" s="20" t="s">
        <v>53</v>
      </c>
      <c r="C42" s="20" t="s">
        <v>44</v>
      </c>
      <c r="D42" s="21" t="s">
        <v>54</v>
      </c>
      <c r="E42" s="47" t="s">
        <v>185</v>
      </c>
      <c r="F42" s="22" t="s">
        <v>186</v>
      </c>
      <c r="G42" s="23">
        <f t="shared" si="6"/>
        <v>0</v>
      </c>
      <c r="H42" s="24"/>
      <c r="I42" s="24"/>
      <c r="J42" s="25">
        <f t="shared" si="7"/>
        <v>0</v>
      </c>
      <c r="K42" s="23">
        <f t="shared" si="8"/>
        <v>0</v>
      </c>
      <c r="L42" s="24"/>
      <c r="M42" s="24"/>
      <c r="N42" s="25">
        <f t="shared" si="9"/>
        <v>0</v>
      </c>
      <c r="O42" s="23">
        <f t="shared" si="1"/>
        <v>0</v>
      </c>
      <c r="P42" s="23">
        <f t="shared" si="2"/>
        <v>0</v>
      </c>
      <c r="Q42" s="23">
        <f t="shared" si="3"/>
        <v>0</v>
      </c>
      <c r="R42" s="26">
        <f t="shared" si="4"/>
        <v>0</v>
      </c>
    </row>
    <row r="43" spans="1:18" ht="60" hidden="1" customHeight="1" x14ac:dyDescent="0.25">
      <c r="A43" s="19" t="s">
        <v>55</v>
      </c>
      <c r="B43" s="20" t="s">
        <v>56</v>
      </c>
      <c r="C43" s="20" t="s">
        <v>57</v>
      </c>
      <c r="D43" s="21" t="s">
        <v>58</v>
      </c>
      <c r="E43" s="47" t="s">
        <v>185</v>
      </c>
      <c r="F43" s="22" t="s">
        <v>186</v>
      </c>
      <c r="G43" s="23">
        <f t="shared" si="6"/>
        <v>0</v>
      </c>
      <c r="H43" s="24"/>
      <c r="I43" s="24">
        <v>0</v>
      </c>
      <c r="J43" s="25">
        <f t="shared" si="7"/>
        <v>0</v>
      </c>
      <c r="K43" s="23">
        <f t="shared" si="8"/>
        <v>0</v>
      </c>
      <c r="L43" s="24"/>
      <c r="M43" s="24"/>
      <c r="N43" s="25">
        <f t="shared" si="9"/>
        <v>0</v>
      </c>
      <c r="O43" s="23">
        <f t="shared" si="1"/>
        <v>0</v>
      </c>
      <c r="P43" s="23">
        <f t="shared" si="2"/>
        <v>0</v>
      </c>
      <c r="Q43" s="23">
        <f t="shared" si="3"/>
        <v>0</v>
      </c>
      <c r="R43" s="26">
        <f t="shared" si="4"/>
        <v>0</v>
      </c>
    </row>
    <row r="44" spans="1:18" ht="59.25" hidden="1" customHeight="1" x14ac:dyDescent="0.25">
      <c r="A44" s="19" t="s">
        <v>59</v>
      </c>
      <c r="B44" s="20" t="s">
        <v>60</v>
      </c>
      <c r="C44" s="20" t="s">
        <v>57</v>
      </c>
      <c r="D44" s="21" t="s">
        <v>61</v>
      </c>
      <c r="E44" s="47" t="s">
        <v>185</v>
      </c>
      <c r="F44" s="22" t="s">
        <v>186</v>
      </c>
      <c r="G44" s="23">
        <f t="shared" si="6"/>
        <v>0</v>
      </c>
      <c r="H44" s="24"/>
      <c r="I44" s="24">
        <v>0</v>
      </c>
      <c r="J44" s="25">
        <f t="shared" si="7"/>
        <v>0</v>
      </c>
      <c r="K44" s="23">
        <f t="shared" si="8"/>
        <v>0</v>
      </c>
      <c r="L44" s="24"/>
      <c r="M44" s="24"/>
      <c r="N44" s="25">
        <f t="shared" si="9"/>
        <v>0</v>
      </c>
      <c r="O44" s="23">
        <f t="shared" si="1"/>
        <v>0</v>
      </c>
      <c r="P44" s="23">
        <f t="shared" si="2"/>
        <v>0</v>
      </c>
      <c r="Q44" s="23">
        <f t="shared" si="3"/>
        <v>0</v>
      </c>
      <c r="R44" s="26">
        <f t="shared" si="4"/>
        <v>0</v>
      </c>
    </row>
    <row r="45" spans="1:18" ht="58.5" customHeight="1" x14ac:dyDescent="0.25">
      <c r="A45" s="19" t="s">
        <v>62</v>
      </c>
      <c r="B45" s="20" t="s">
        <v>63</v>
      </c>
      <c r="C45" s="20" t="s">
        <v>64</v>
      </c>
      <c r="D45" s="21" t="s">
        <v>65</v>
      </c>
      <c r="E45" s="47" t="s">
        <v>222</v>
      </c>
      <c r="F45" s="22" t="s">
        <v>223</v>
      </c>
      <c r="G45" s="23">
        <f t="shared" si="6"/>
        <v>3888900</v>
      </c>
      <c r="H45" s="24"/>
      <c r="I45" s="24">
        <v>3888900</v>
      </c>
      <c r="J45" s="25">
        <v>1000000</v>
      </c>
      <c r="K45" s="23">
        <f t="shared" si="8"/>
        <v>0</v>
      </c>
      <c r="L45" s="24"/>
      <c r="M45" s="24"/>
      <c r="N45" s="25"/>
      <c r="O45" s="23">
        <f t="shared" si="1"/>
        <v>3888900</v>
      </c>
      <c r="P45" s="23">
        <f t="shared" si="2"/>
        <v>0</v>
      </c>
      <c r="Q45" s="23">
        <f t="shared" si="3"/>
        <v>3888900</v>
      </c>
      <c r="R45" s="26">
        <f t="shared" si="4"/>
        <v>1000000</v>
      </c>
    </row>
    <row r="46" spans="1:18" s="3" customFormat="1" ht="68.25" customHeight="1" x14ac:dyDescent="0.25">
      <c r="A46" s="29" t="s">
        <v>66</v>
      </c>
      <c r="B46" s="103" t="s">
        <v>67</v>
      </c>
      <c r="C46" s="103" t="s">
        <v>57</v>
      </c>
      <c r="D46" s="30" t="s">
        <v>68</v>
      </c>
      <c r="E46" s="47" t="s">
        <v>226</v>
      </c>
      <c r="F46" s="102" t="s">
        <v>230</v>
      </c>
      <c r="G46" s="23">
        <f t="shared" si="6"/>
        <v>3908004</v>
      </c>
      <c r="H46" s="24"/>
      <c r="I46" s="24">
        <v>3908004</v>
      </c>
      <c r="J46" s="25">
        <f t="shared" si="7"/>
        <v>3908004</v>
      </c>
      <c r="K46" s="23">
        <f t="shared" si="8"/>
        <v>-370000</v>
      </c>
      <c r="L46" s="24"/>
      <c r="M46" s="24">
        <v>-370000</v>
      </c>
      <c r="N46" s="25">
        <f t="shared" si="9"/>
        <v>-370000</v>
      </c>
      <c r="O46" s="23">
        <f t="shared" si="1"/>
        <v>3538004</v>
      </c>
      <c r="P46" s="23">
        <f t="shared" si="2"/>
        <v>0</v>
      </c>
      <c r="Q46" s="23">
        <f t="shared" si="3"/>
        <v>3538004</v>
      </c>
      <c r="R46" s="26">
        <f t="shared" si="4"/>
        <v>3538004</v>
      </c>
    </row>
    <row r="47" spans="1:18" ht="57" customHeight="1" x14ac:dyDescent="0.25">
      <c r="A47" s="19" t="s">
        <v>69</v>
      </c>
      <c r="B47" s="20" t="s">
        <v>70</v>
      </c>
      <c r="C47" s="20" t="s">
        <v>57</v>
      </c>
      <c r="D47" s="21" t="s">
        <v>71</v>
      </c>
      <c r="E47" s="47" t="s">
        <v>219</v>
      </c>
      <c r="F47" s="102" t="s">
        <v>235</v>
      </c>
      <c r="G47" s="23">
        <f>H47+I47</f>
        <v>194840</v>
      </c>
      <c r="H47" s="24">
        <v>194840</v>
      </c>
      <c r="I47" s="24"/>
      <c r="J47" s="25">
        <f t="shared" si="7"/>
        <v>0</v>
      </c>
      <c r="K47" s="23">
        <f t="shared" si="8"/>
        <v>0</v>
      </c>
      <c r="L47" s="24"/>
      <c r="M47" s="24"/>
      <c r="N47" s="25">
        <f t="shared" si="9"/>
        <v>0</v>
      </c>
      <c r="O47" s="23">
        <f t="shared" si="1"/>
        <v>194840</v>
      </c>
      <c r="P47" s="23">
        <f t="shared" si="2"/>
        <v>194840</v>
      </c>
      <c r="Q47" s="23">
        <f t="shared" si="3"/>
        <v>0</v>
      </c>
      <c r="R47" s="26">
        <f t="shared" si="4"/>
        <v>0</v>
      </c>
    </row>
    <row r="48" spans="1:18" ht="42" customHeight="1" x14ac:dyDescent="0.25">
      <c r="A48" s="58" t="s">
        <v>233</v>
      </c>
      <c r="B48" s="53">
        <v>8130</v>
      </c>
      <c r="C48" s="53" t="s">
        <v>178</v>
      </c>
      <c r="D48" s="54" t="s">
        <v>234</v>
      </c>
      <c r="E48" s="48" t="s">
        <v>208</v>
      </c>
      <c r="F48" s="102" t="s">
        <v>224</v>
      </c>
      <c r="G48" s="23">
        <f>H48+I48</f>
        <v>1126227</v>
      </c>
      <c r="H48" s="24">
        <v>1126227</v>
      </c>
      <c r="I48" s="24">
        <v>0</v>
      </c>
      <c r="J48" s="25">
        <f t="shared" si="7"/>
        <v>0</v>
      </c>
      <c r="K48" s="23">
        <f t="shared" si="8"/>
        <v>0</v>
      </c>
      <c r="L48" s="24"/>
      <c r="M48" s="24"/>
      <c r="N48" s="25">
        <f t="shared" si="9"/>
        <v>0</v>
      </c>
      <c r="O48" s="23">
        <f t="shared" ref="O48:R51" si="18">G48+K48</f>
        <v>1126227</v>
      </c>
      <c r="P48" s="23">
        <f t="shared" si="18"/>
        <v>1126227</v>
      </c>
      <c r="Q48" s="23">
        <f t="shared" si="18"/>
        <v>0</v>
      </c>
      <c r="R48" s="26">
        <f t="shared" si="18"/>
        <v>0</v>
      </c>
    </row>
    <row r="49" spans="1:18" ht="42" customHeight="1" x14ac:dyDescent="0.25">
      <c r="A49" s="32" t="s">
        <v>236</v>
      </c>
      <c r="B49" s="53">
        <v>8220</v>
      </c>
      <c r="C49" s="33" t="s">
        <v>171</v>
      </c>
      <c r="D49" s="54" t="s">
        <v>237</v>
      </c>
      <c r="E49" s="48" t="s">
        <v>208</v>
      </c>
      <c r="F49" s="102" t="s">
        <v>239</v>
      </c>
      <c r="G49" s="23">
        <f>H49+I49</f>
        <v>47890</v>
      </c>
      <c r="H49" s="24">
        <v>47890</v>
      </c>
      <c r="I49" s="24"/>
      <c r="J49" s="25"/>
      <c r="K49" s="23">
        <f t="shared" si="8"/>
        <v>0</v>
      </c>
      <c r="L49" s="24"/>
      <c r="M49" s="24"/>
      <c r="N49" s="25">
        <v>0</v>
      </c>
      <c r="O49" s="23">
        <f t="shared" ref="O49" si="19">G49+K49</f>
        <v>47890</v>
      </c>
      <c r="P49" s="23">
        <f t="shared" ref="P49" si="20">H49+L49</f>
        <v>47890</v>
      </c>
      <c r="Q49" s="23">
        <f t="shared" ref="Q49" si="21">I49+M49</f>
        <v>0</v>
      </c>
      <c r="R49" s="26">
        <f t="shared" ref="R49" si="22">J49+N49</f>
        <v>0</v>
      </c>
    </row>
    <row r="50" spans="1:18" ht="42" customHeight="1" x14ac:dyDescent="0.25">
      <c r="A50" s="32" t="s">
        <v>253</v>
      </c>
      <c r="B50" s="53">
        <v>8230</v>
      </c>
      <c r="C50" s="33" t="s">
        <v>254</v>
      </c>
      <c r="D50" s="54" t="s">
        <v>255</v>
      </c>
      <c r="E50" s="48" t="s">
        <v>208</v>
      </c>
      <c r="F50" s="102" t="s">
        <v>239</v>
      </c>
      <c r="G50" s="23">
        <f>H50+I50</f>
        <v>6200</v>
      </c>
      <c r="H50" s="24">
        <v>6200</v>
      </c>
      <c r="I50" s="24"/>
      <c r="J50" s="25"/>
      <c r="K50" s="23">
        <f t="shared" si="8"/>
        <v>0</v>
      </c>
      <c r="L50" s="24"/>
      <c r="M50" s="24"/>
      <c r="N50" s="25">
        <v>0</v>
      </c>
      <c r="O50" s="23">
        <f t="shared" ref="O50" si="23">G50+K50</f>
        <v>6200</v>
      </c>
      <c r="P50" s="23">
        <f t="shared" ref="P50" si="24">H50+L50</f>
        <v>6200</v>
      </c>
      <c r="Q50" s="23">
        <f t="shared" ref="Q50" si="25">I50+M50</f>
        <v>0</v>
      </c>
      <c r="R50" s="26">
        <f t="shared" ref="R50" si="26">J50+N50</f>
        <v>0</v>
      </c>
    </row>
    <row r="51" spans="1:18" s="3" customFormat="1" ht="40.200000000000003" customHeight="1" x14ac:dyDescent="0.25">
      <c r="A51" s="32" t="s">
        <v>169</v>
      </c>
      <c r="B51" s="33" t="s">
        <v>170</v>
      </c>
      <c r="C51" s="33" t="s">
        <v>171</v>
      </c>
      <c r="D51" s="30" t="s">
        <v>172</v>
      </c>
      <c r="E51" s="48" t="s">
        <v>208</v>
      </c>
      <c r="F51" s="102" t="s">
        <v>224</v>
      </c>
      <c r="G51" s="23">
        <f>H51+I51</f>
        <v>7030262</v>
      </c>
      <c r="H51" s="24">
        <v>7030262</v>
      </c>
      <c r="I51" s="24"/>
      <c r="J51" s="25">
        <f t="shared" si="7"/>
        <v>0</v>
      </c>
      <c r="K51" s="23">
        <f t="shared" si="8"/>
        <v>-12800</v>
      </c>
      <c r="L51" s="24">
        <v>-12800</v>
      </c>
      <c r="M51" s="24"/>
      <c r="N51" s="25">
        <f t="shared" si="9"/>
        <v>0</v>
      </c>
      <c r="O51" s="23">
        <f t="shared" si="18"/>
        <v>7017462</v>
      </c>
      <c r="P51" s="23">
        <f t="shared" si="18"/>
        <v>7017462</v>
      </c>
      <c r="Q51" s="23">
        <f t="shared" si="18"/>
        <v>0</v>
      </c>
      <c r="R51" s="26">
        <f t="shared" si="18"/>
        <v>0</v>
      </c>
    </row>
    <row r="52" spans="1:18" ht="56.25" customHeight="1" x14ac:dyDescent="0.25">
      <c r="A52" s="27" t="s">
        <v>131</v>
      </c>
      <c r="B52" s="20">
        <v>8312</v>
      </c>
      <c r="C52" s="28" t="s">
        <v>133</v>
      </c>
      <c r="D52" s="21" t="s">
        <v>132</v>
      </c>
      <c r="E52" s="47" t="s">
        <v>214</v>
      </c>
      <c r="F52" s="102" t="s">
        <v>231</v>
      </c>
      <c r="G52" s="23">
        <f t="shared" si="6"/>
        <v>199975</v>
      </c>
      <c r="H52" s="24">
        <v>39975</v>
      </c>
      <c r="I52" s="24">
        <v>160000</v>
      </c>
      <c r="J52" s="25"/>
      <c r="K52" s="23">
        <f t="shared" si="8"/>
        <v>0</v>
      </c>
      <c r="L52" s="24"/>
      <c r="M52" s="24"/>
      <c r="N52" s="25">
        <v>0</v>
      </c>
      <c r="O52" s="23">
        <f t="shared" si="1"/>
        <v>199975</v>
      </c>
      <c r="P52" s="23">
        <f t="shared" ref="P52:R53" si="27">H52+L52</f>
        <v>39975</v>
      </c>
      <c r="Q52" s="23">
        <f t="shared" si="27"/>
        <v>160000</v>
      </c>
      <c r="R52" s="26">
        <f t="shared" si="27"/>
        <v>0</v>
      </c>
    </row>
    <row r="53" spans="1:18" ht="59.25" customHeight="1" x14ac:dyDescent="0.25">
      <c r="A53" s="27" t="s">
        <v>250</v>
      </c>
      <c r="B53" s="20">
        <v>8330</v>
      </c>
      <c r="C53" s="28" t="s">
        <v>252</v>
      </c>
      <c r="D53" s="21" t="s">
        <v>251</v>
      </c>
      <c r="E53" s="47" t="s">
        <v>214</v>
      </c>
      <c r="F53" s="102" t="s">
        <v>231</v>
      </c>
      <c r="G53" s="23">
        <f t="shared" si="6"/>
        <v>50400</v>
      </c>
      <c r="H53" s="24">
        <v>50400</v>
      </c>
      <c r="I53" s="24"/>
      <c r="J53" s="25"/>
      <c r="K53" s="23">
        <f t="shared" si="8"/>
        <v>0</v>
      </c>
      <c r="L53" s="24"/>
      <c r="M53" s="24"/>
      <c r="N53" s="25">
        <v>0</v>
      </c>
      <c r="O53" s="23">
        <f t="shared" ref="O53" si="28">G53+K53</f>
        <v>50400</v>
      </c>
      <c r="P53" s="23">
        <f t="shared" si="27"/>
        <v>50400</v>
      </c>
      <c r="Q53" s="23">
        <f t="shared" si="27"/>
        <v>0</v>
      </c>
      <c r="R53" s="26">
        <f t="shared" si="27"/>
        <v>0</v>
      </c>
    </row>
    <row r="54" spans="1:18" ht="67.5" customHeight="1" x14ac:dyDescent="0.25">
      <c r="A54" s="19" t="s">
        <v>72</v>
      </c>
      <c r="B54" s="20" t="s">
        <v>73</v>
      </c>
      <c r="C54" s="20" t="s">
        <v>74</v>
      </c>
      <c r="D54" s="21" t="s">
        <v>75</v>
      </c>
      <c r="E54" s="47" t="s">
        <v>226</v>
      </c>
      <c r="F54" s="102" t="s">
        <v>230</v>
      </c>
      <c r="G54" s="23">
        <f t="shared" si="6"/>
        <v>2400200</v>
      </c>
      <c r="H54" s="24">
        <v>2400200</v>
      </c>
      <c r="I54" s="24"/>
      <c r="J54" s="25">
        <f t="shared" si="7"/>
        <v>0</v>
      </c>
      <c r="K54" s="23">
        <f t="shared" si="8"/>
        <v>0</v>
      </c>
      <c r="L54" s="24"/>
      <c r="M54" s="24"/>
      <c r="N54" s="25">
        <f t="shared" si="9"/>
        <v>0</v>
      </c>
      <c r="O54" s="23">
        <f t="shared" si="1"/>
        <v>2400200</v>
      </c>
      <c r="P54" s="23">
        <f t="shared" si="2"/>
        <v>2400200</v>
      </c>
      <c r="Q54" s="23">
        <f t="shared" si="3"/>
        <v>0</v>
      </c>
      <c r="R54" s="26">
        <f t="shared" si="4"/>
        <v>0</v>
      </c>
    </row>
    <row r="55" spans="1:18" ht="61.95" customHeight="1" x14ac:dyDescent="0.25">
      <c r="A55" s="27" t="s">
        <v>175</v>
      </c>
      <c r="B55" s="28" t="s">
        <v>176</v>
      </c>
      <c r="C55" s="28" t="s">
        <v>135</v>
      </c>
      <c r="D55" s="21" t="s">
        <v>177</v>
      </c>
      <c r="E55" s="47" t="s">
        <v>173</v>
      </c>
      <c r="F55" s="34" t="s">
        <v>174</v>
      </c>
      <c r="G55" s="23">
        <f t="shared" si="6"/>
        <v>0</v>
      </c>
      <c r="H55" s="35"/>
      <c r="I55" s="35"/>
      <c r="J55" s="25">
        <f>I55</f>
        <v>0</v>
      </c>
      <c r="K55" s="23">
        <f>L55+M55</f>
        <v>0</v>
      </c>
      <c r="L55" s="86"/>
      <c r="M55" s="35"/>
      <c r="N55" s="25">
        <f t="shared" si="9"/>
        <v>0</v>
      </c>
      <c r="O55" s="23">
        <f t="shared" ref="O55:R56" si="29">G55+K55</f>
        <v>0</v>
      </c>
      <c r="P55" s="23">
        <f t="shared" si="29"/>
        <v>0</v>
      </c>
      <c r="Q55" s="23">
        <f t="shared" si="29"/>
        <v>0</v>
      </c>
      <c r="R55" s="26">
        <f t="shared" si="29"/>
        <v>0</v>
      </c>
    </row>
    <row r="56" spans="1:18" s="85" customFormat="1" ht="48.75" customHeight="1" x14ac:dyDescent="0.25">
      <c r="A56" s="79" t="s">
        <v>175</v>
      </c>
      <c r="B56" s="80" t="s">
        <v>176</v>
      </c>
      <c r="C56" s="80" t="s">
        <v>135</v>
      </c>
      <c r="D56" s="113" t="s">
        <v>177</v>
      </c>
      <c r="E56" s="110" t="s">
        <v>208</v>
      </c>
      <c r="F56" s="102" t="s">
        <v>239</v>
      </c>
      <c r="G56" s="83">
        <f t="shared" si="6"/>
        <v>1879370</v>
      </c>
      <c r="H56" s="86">
        <v>1224370</v>
      </c>
      <c r="I56" s="86">
        <v>655000</v>
      </c>
      <c r="J56" s="111">
        <f>I56</f>
        <v>655000</v>
      </c>
      <c r="K56" s="83">
        <f t="shared" si="8"/>
        <v>0</v>
      </c>
      <c r="L56" s="86"/>
      <c r="M56" s="86"/>
      <c r="N56" s="111">
        <f t="shared" si="9"/>
        <v>0</v>
      </c>
      <c r="O56" s="83">
        <f t="shared" si="29"/>
        <v>1879370</v>
      </c>
      <c r="P56" s="83">
        <f t="shared" si="29"/>
        <v>1224370</v>
      </c>
      <c r="Q56" s="83">
        <f t="shared" si="29"/>
        <v>655000</v>
      </c>
      <c r="R56" s="112">
        <f t="shared" si="29"/>
        <v>655000</v>
      </c>
    </row>
    <row r="57" spans="1:18" ht="31.5" customHeight="1" x14ac:dyDescent="0.25">
      <c r="A57" s="36" t="s">
        <v>76</v>
      </c>
      <c r="B57" s="37" t="s">
        <v>13</v>
      </c>
      <c r="C57" s="37" t="s">
        <v>13</v>
      </c>
      <c r="D57" s="37" t="s">
        <v>77</v>
      </c>
      <c r="E57" s="50" t="s">
        <v>13</v>
      </c>
      <c r="F57" s="38" t="s">
        <v>13</v>
      </c>
      <c r="G57" s="39">
        <f>SUM(G58:G67)</f>
        <v>3498765</v>
      </c>
      <c r="H57" s="39">
        <f t="shared" ref="H57:R57" si="30">SUM(H58:H67)</f>
        <v>549284</v>
      </c>
      <c r="I57" s="39">
        <f t="shared" si="30"/>
        <v>2949481</v>
      </c>
      <c r="J57" s="39">
        <f t="shared" si="30"/>
        <v>1302132</v>
      </c>
      <c r="K57" s="39">
        <f>SUM(K58:K67)</f>
        <v>76958</v>
      </c>
      <c r="L57" s="39">
        <f t="shared" si="30"/>
        <v>76958</v>
      </c>
      <c r="M57" s="39">
        <f t="shared" si="30"/>
        <v>0</v>
      </c>
      <c r="N57" s="39">
        <f t="shared" si="30"/>
        <v>0</v>
      </c>
      <c r="O57" s="39">
        <f t="shared" si="30"/>
        <v>3575723</v>
      </c>
      <c r="P57" s="39">
        <f t="shared" si="30"/>
        <v>626242</v>
      </c>
      <c r="Q57" s="39">
        <f t="shared" si="30"/>
        <v>2949481</v>
      </c>
      <c r="R57" s="40">
        <f t="shared" si="30"/>
        <v>1302132</v>
      </c>
    </row>
    <row r="58" spans="1:18" ht="45" hidden="1" customHeight="1" x14ac:dyDescent="0.25">
      <c r="A58" s="19" t="s">
        <v>78</v>
      </c>
      <c r="B58" s="20" t="s">
        <v>79</v>
      </c>
      <c r="C58" s="20" t="s">
        <v>80</v>
      </c>
      <c r="D58" s="41" t="s">
        <v>81</v>
      </c>
      <c r="E58" s="51" t="s">
        <v>160</v>
      </c>
      <c r="F58" s="34" t="s">
        <v>163</v>
      </c>
      <c r="G58" s="23">
        <f t="shared" ref="G58:G67" si="31">H58+I58</f>
        <v>0</v>
      </c>
      <c r="H58" s="24"/>
      <c r="I58" s="24"/>
      <c r="J58" s="25">
        <f t="shared" ref="J58:J66" si="32">I58</f>
        <v>0</v>
      </c>
      <c r="K58" s="23">
        <f t="shared" ref="K58:K67" si="33">L58+M58</f>
        <v>0</v>
      </c>
      <c r="L58" s="24"/>
      <c r="M58" s="24"/>
      <c r="N58" s="25">
        <f>M58</f>
        <v>0</v>
      </c>
      <c r="O58" s="23">
        <f t="shared" si="1"/>
        <v>0</v>
      </c>
      <c r="P58" s="23">
        <f t="shared" si="2"/>
        <v>0</v>
      </c>
      <c r="Q58" s="23">
        <f t="shared" si="3"/>
        <v>0</v>
      </c>
      <c r="R58" s="26">
        <f t="shared" si="4"/>
        <v>0</v>
      </c>
    </row>
    <row r="59" spans="1:18" ht="51.75" customHeight="1" x14ac:dyDescent="0.25">
      <c r="A59" s="27" t="s">
        <v>152</v>
      </c>
      <c r="B59" s="28">
        <v>1021</v>
      </c>
      <c r="C59" s="28" t="s">
        <v>80</v>
      </c>
      <c r="D59" s="41" t="s">
        <v>153</v>
      </c>
      <c r="E59" s="51" t="s">
        <v>160</v>
      </c>
      <c r="F59" s="57" t="s">
        <v>220</v>
      </c>
      <c r="G59" s="23">
        <f t="shared" si="31"/>
        <v>596125</v>
      </c>
      <c r="H59" s="24"/>
      <c r="I59" s="24">
        <v>596125</v>
      </c>
      <c r="J59" s="25">
        <f t="shared" si="32"/>
        <v>596125</v>
      </c>
      <c r="K59" s="23">
        <f t="shared" si="33"/>
        <v>0</v>
      </c>
      <c r="L59" s="24"/>
      <c r="M59" s="98"/>
      <c r="N59" s="25">
        <f t="shared" ref="N59" si="34">M59</f>
        <v>0</v>
      </c>
      <c r="O59" s="23">
        <f t="shared" si="1"/>
        <v>596125</v>
      </c>
      <c r="P59" s="23">
        <f t="shared" si="2"/>
        <v>0</v>
      </c>
      <c r="Q59" s="23">
        <f t="shared" si="3"/>
        <v>596125</v>
      </c>
      <c r="R59" s="26">
        <f t="shared" si="4"/>
        <v>596125</v>
      </c>
    </row>
    <row r="60" spans="1:18" ht="39" hidden="1" customHeight="1" x14ac:dyDescent="0.25">
      <c r="A60" s="27" t="s">
        <v>181</v>
      </c>
      <c r="B60" s="28" t="s">
        <v>89</v>
      </c>
      <c r="C60" s="28" t="s">
        <v>154</v>
      </c>
      <c r="D60" s="56" t="s">
        <v>182</v>
      </c>
      <c r="E60" s="51" t="s">
        <v>160</v>
      </c>
      <c r="F60" s="57" t="s">
        <v>200</v>
      </c>
      <c r="G60" s="23">
        <f t="shared" si="31"/>
        <v>0</v>
      </c>
      <c r="H60" s="24">
        <v>0</v>
      </c>
      <c r="I60" s="24"/>
      <c r="J60" s="25">
        <f t="shared" si="32"/>
        <v>0</v>
      </c>
      <c r="K60" s="23">
        <f t="shared" si="33"/>
        <v>0</v>
      </c>
      <c r="L60" s="24"/>
      <c r="M60" s="98">
        <v>0</v>
      </c>
      <c r="N60" s="99">
        <v>0</v>
      </c>
      <c r="O60" s="23">
        <f t="shared" ref="O60:O65" si="35">G60+K60</f>
        <v>0</v>
      </c>
      <c r="P60" s="23">
        <f t="shared" ref="P60:P65" si="36">H60+L60</f>
        <v>0</v>
      </c>
      <c r="Q60" s="23">
        <f t="shared" ref="Q60:Q65" si="37">I60+M60</f>
        <v>0</v>
      </c>
      <c r="R60" s="26">
        <f t="shared" ref="R60:R65" si="38">J60+N60</f>
        <v>0</v>
      </c>
    </row>
    <row r="61" spans="1:18" ht="40.950000000000003" hidden="1" customHeight="1" x14ac:dyDescent="0.25">
      <c r="A61" s="19">
        <v>611142</v>
      </c>
      <c r="B61" s="20">
        <v>1142</v>
      </c>
      <c r="C61" s="28" t="s">
        <v>21</v>
      </c>
      <c r="D61" s="78" t="s">
        <v>22</v>
      </c>
      <c r="E61" s="51" t="s">
        <v>160</v>
      </c>
      <c r="F61" s="57" t="s">
        <v>200</v>
      </c>
      <c r="G61" s="23">
        <f t="shared" si="31"/>
        <v>0</v>
      </c>
      <c r="H61" s="24"/>
      <c r="I61" s="24">
        <v>0</v>
      </c>
      <c r="J61" s="25">
        <f t="shared" si="32"/>
        <v>0</v>
      </c>
      <c r="K61" s="23">
        <f t="shared" si="33"/>
        <v>0</v>
      </c>
      <c r="L61" s="24"/>
      <c r="M61" s="98">
        <v>0</v>
      </c>
      <c r="N61" s="99">
        <v>0</v>
      </c>
      <c r="O61" s="23">
        <f t="shared" si="35"/>
        <v>0</v>
      </c>
      <c r="P61" s="23">
        <f t="shared" si="36"/>
        <v>0</v>
      </c>
      <c r="Q61" s="23">
        <f t="shared" si="37"/>
        <v>0</v>
      </c>
      <c r="R61" s="26">
        <f t="shared" si="38"/>
        <v>0</v>
      </c>
    </row>
    <row r="62" spans="1:18" s="85" customFormat="1" ht="87" customHeight="1" x14ac:dyDescent="0.25">
      <c r="A62" s="79" t="s">
        <v>195</v>
      </c>
      <c r="B62" s="53">
        <v>1200</v>
      </c>
      <c r="C62" s="80" t="s">
        <v>21</v>
      </c>
      <c r="D62" s="114" t="s">
        <v>196</v>
      </c>
      <c r="E62" s="82" t="s">
        <v>160</v>
      </c>
      <c r="F62" s="57" t="s">
        <v>200</v>
      </c>
      <c r="G62" s="23">
        <f t="shared" si="31"/>
        <v>139359</v>
      </c>
      <c r="H62" s="84">
        <v>139359</v>
      </c>
      <c r="I62" s="84">
        <v>0</v>
      </c>
      <c r="J62" s="25">
        <f t="shared" si="32"/>
        <v>0</v>
      </c>
      <c r="K62" s="23">
        <f t="shared" si="33"/>
        <v>76958</v>
      </c>
      <c r="L62" s="84">
        <v>76958</v>
      </c>
      <c r="M62" s="98">
        <v>0</v>
      </c>
      <c r="N62" s="99">
        <v>0</v>
      </c>
      <c r="O62" s="23">
        <f t="shared" si="35"/>
        <v>216317</v>
      </c>
      <c r="P62" s="23">
        <f t="shared" si="36"/>
        <v>216317</v>
      </c>
      <c r="Q62" s="23">
        <f t="shared" si="37"/>
        <v>0</v>
      </c>
      <c r="R62" s="26">
        <f t="shared" si="38"/>
        <v>0</v>
      </c>
    </row>
    <row r="63" spans="1:18" s="85" customFormat="1" ht="72.599999999999994" customHeight="1" x14ac:dyDescent="0.25">
      <c r="A63" s="79" t="s">
        <v>248</v>
      </c>
      <c r="B63" s="53">
        <v>1210</v>
      </c>
      <c r="C63" s="80" t="s">
        <v>21</v>
      </c>
      <c r="D63" s="81" t="s">
        <v>249</v>
      </c>
      <c r="E63" s="82" t="s">
        <v>160</v>
      </c>
      <c r="F63" s="57" t="s">
        <v>200</v>
      </c>
      <c r="G63" s="23">
        <f t="shared" si="31"/>
        <v>38442</v>
      </c>
      <c r="H63" s="84">
        <v>38442</v>
      </c>
      <c r="I63" s="84"/>
      <c r="J63" s="25">
        <f t="shared" si="32"/>
        <v>0</v>
      </c>
      <c r="K63" s="23">
        <f t="shared" si="33"/>
        <v>0</v>
      </c>
      <c r="L63" s="84"/>
      <c r="M63" s="98"/>
      <c r="N63" s="99">
        <f>M63</f>
        <v>0</v>
      </c>
      <c r="O63" s="23">
        <f t="shared" ref="O63" si="39">G63+K63</f>
        <v>38442</v>
      </c>
      <c r="P63" s="23">
        <f t="shared" ref="P63" si="40">H63+L63</f>
        <v>38442</v>
      </c>
      <c r="Q63" s="23">
        <f t="shared" ref="Q63" si="41">I63+M63</f>
        <v>0</v>
      </c>
      <c r="R63" s="26">
        <f t="shared" ref="R63" si="42">J63+N63</f>
        <v>0</v>
      </c>
    </row>
    <row r="64" spans="1:18" s="85" customFormat="1" ht="104.25" customHeight="1" x14ac:dyDescent="0.25">
      <c r="A64" s="108" t="s">
        <v>242</v>
      </c>
      <c r="B64" s="104" t="s">
        <v>244</v>
      </c>
      <c r="C64" s="105" t="s">
        <v>21</v>
      </c>
      <c r="D64" s="106" t="s">
        <v>246</v>
      </c>
      <c r="E64" s="51" t="s">
        <v>160</v>
      </c>
      <c r="F64" s="57" t="s">
        <v>220</v>
      </c>
      <c r="G64" s="23">
        <f t="shared" si="31"/>
        <v>706007</v>
      </c>
      <c r="H64" s="84"/>
      <c r="I64" s="84">
        <v>706007</v>
      </c>
      <c r="J64" s="25">
        <f t="shared" si="32"/>
        <v>706007</v>
      </c>
      <c r="K64" s="23">
        <f t="shared" si="33"/>
        <v>0</v>
      </c>
      <c r="L64" s="84"/>
      <c r="M64" s="98"/>
      <c r="N64" s="99">
        <f>M64</f>
        <v>0</v>
      </c>
      <c r="O64" s="23">
        <f t="shared" si="35"/>
        <v>706007</v>
      </c>
      <c r="P64" s="23">
        <f t="shared" si="36"/>
        <v>0</v>
      </c>
      <c r="Q64" s="23">
        <f t="shared" si="37"/>
        <v>706007</v>
      </c>
      <c r="R64" s="26">
        <f t="shared" si="38"/>
        <v>706007</v>
      </c>
    </row>
    <row r="65" spans="1:18" s="85" customFormat="1" ht="90.75" customHeight="1" x14ac:dyDescent="0.25">
      <c r="A65" s="108" t="s">
        <v>243</v>
      </c>
      <c r="B65" s="104" t="s">
        <v>245</v>
      </c>
      <c r="C65" s="105" t="s">
        <v>21</v>
      </c>
      <c r="D65" s="106" t="s">
        <v>247</v>
      </c>
      <c r="E65" s="51" t="s">
        <v>160</v>
      </c>
      <c r="F65" s="57" t="s">
        <v>220</v>
      </c>
      <c r="G65" s="23">
        <f t="shared" si="31"/>
        <v>1647349</v>
      </c>
      <c r="H65" s="84"/>
      <c r="I65" s="84">
        <v>1647349</v>
      </c>
      <c r="J65" s="25">
        <v>0</v>
      </c>
      <c r="K65" s="23">
        <f t="shared" si="33"/>
        <v>0</v>
      </c>
      <c r="L65" s="84"/>
      <c r="M65" s="98"/>
      <c r="N65" s="99">
        <v>0</v>
      </c>
      <c r="O65" s="23">
        <f t="shared" si="35"/>
        <v>1647349</v>
      </c>
      <c r="P65" s="23">
        <f t="shared" si="36"/>
        <v>0</v>
      </c>
      <c r="Q65" s="23">
        <f t="shared" si="37"/>
        <v>1647349</v>
      </c>
      <c r="R65" s="26">
        <f t="shared" si="38"/>
        <v>0</v>
      </c>
    </row>
    <row r="66" spans="1:18" ht="74.400000000000006" customHeight="1" x14ac:dyDescent="0.25">
      <c r="A66" s="27" t="s">
        <v>187</v>
      </c>
      <c r="B66" s="28" t="s">
        <v>188</v>
      </c>
      <c r="C66" s="28" t="s">
        <v>189</v>
      </c>
      <c r="D66" s="41" t="s">
        <v>190</v>
      </c>
      <c r="E66" s="51" t="s">
        <v>160</v>
      </c>
      <c r="F66" s="57" t="s">
        <v>220</v>
      </c>
      <c r="G66" s="23">
        <f t="shared" si="31"/>
        <v>371483</v>
      </c>
      <c r="H66" s="24">
        <v>371483</v>
      </c>
      <c r="I66" s="24"/>
      <c r="J66" s="25">
        <f t="shared" si="32"/>
        <v>0</v>
      </c>
      <c r="K66" s="23">
        <f t="shared" si="33"/>
        <v>0</v>
      </c>
      <c r="L66" s="24"/>
      <c r="M66" s="24"/>
      <c r="N66" s="25">
        <f t="shared" ref="N66:N75" si="43">M66</f>
        <v>0</v>
      </c>
      <c r="O66" s="23">
        <f t="shared" si="1"/>
        <v>371483</v>
      </c>
      <c r="P66" s="23">
        <f t="shared" si="2"/>
        <v>371483</v>
      </c>
      <c r="Q66" s="23">
        <f t="shared" si="3"/>
        <v>0</v>
      </c>
      <c r="R66" s="26">
        <f t="shared" si="4"/>
        <v>0</v>
      </c>
    </row>
    <row r="67" spans="1:18" ht="55.95" hidden="1" customHeight="1" x14ac:dyDescent="0.25">
      <c r="A67" s="109" t="s">
        <v>198</v>
      </c>
      <c r="B67" s="87">
        <v>7383</v>
      </c>
      <c r="C67" s="88" t="s">
        <v>57</v>
      </c>
      <c r="D67" s="89" t="s">
        <v>199</v>
      </c>
      <c r="E67" s="51" t="s">
        <v>160</v>
      </c>
      <c r="F67" s="57" t="s">
        <v>200</v>
      </c>
      <c r="G67" s="23">
        <f t="shared" si="31"/>
        <v>0</v>
      </c>
      <c r="H67" s="24"/>
      <c r="I67" s="24"/>
      <c r="J67" s="25">
        <v>0</v>
      </c>
      <c r="K67" s="23">
        <f t="shared" si="33"/>
        <v>0</v>
      </c>
      <c r="L67" s="24"/>
      <c r="M67" s="24"/>
      <c r="N67" s="25">
        <v>0</v>
      </c>
      <c r="O67" s="23">
        <f>G67+K67</f>
        <v>0</v>
      </c>
      <c r="P67" s="23">
        <f>H67+L67</f>
        <v>0</v>
      </c>
      <c r="Q67" s="23">
        <f>I67+M67</f>
        <v>0</v>
      </c>
      <c r="R67" s="26">
        <f>J67+N67</f>
        <v>0</v>
      </c>
    </row>
    <row r="68" spans="1:18" ht="44.25" customHeight="1" x14ac:dyDescent="0.25">
      <c r="A68" s="42" t="s">
        <v>126</v>
      </c>
      <c r="B68" s="37" t="s">
        <v>13</v>
      </c>
      <c r="C68" s="37" t="s">
        <v>13</v>
      </c>
      <c r="D68" s="37" t="s">
        <v>127</v>
      </c>
      <c r="E68" s="50" t="s">
        <v>13</v>
      </c>
      <c r="F68" s="38" t="s">
        <v>13</v>
      </c>
      <c r="G68" s="39">
        <f>SUM(G69:G75)</f>
        <v>3707495</v>
      </c>
      <c r="H68" s="43">
        <f>SUM(H69:H75)</f>
        <v>3707495</v>
      </c>
      <c r="I68" s="43">
        <v>0</v>
      </c>
      <c r="J68" s="44">
        <v>0</v>
      </c>
      <c r="K68" s="39">
        <f>SUM(K69:K75)</f>
        <v>0</v>
      </c>
      <c r="L68" s="43">
        <f>SUM(L69:L75)</f>
        <v>0</v>
      </c>
      <c r="M68" s="43">
        <v>0</v>
      </c>
      <c r="N68" s="44">
        <v>0</v>
      </c>
      <c r="O68" s="39">
        <f t="shared" si="1"/>
        <v>3707495</v>
      </c>
      <c r="P68" s="39">
        <f t="shared" si="2"/>
        <v>3707495</v>
      </c>
      <c r="Q68" s="39">
        <f t="shared" si="3"/>
        <v>0</v>
      </c>
      <c r="R68" s="40">
        <f t="shared" si="4"/>
        <v>0</v>
      </c>
    </row>
    <row r="69" spans="1:18" ht="63.6" customHeight="1" x14ac:dyDescent="0.25">
      <c r="A69" s="19" t="s">
        <v>82</v>
      </c>
      <c r="B69" s="20" t="s">
        <v>83</v>
      </c>
      <c r="C69" s="20" t="s">
        <v>84</v>
      </c>
      <c r="D69" s="41" t="s">
        <v>85</v>
      </c>
      <c r="E69" s="47" t="s">
        <v>221</v>
      </c>
      <c r="F69" s="102" t="s">
        <v>232</v>
      </c>
      <c r="G69" s="23">
        <f>H69+I69</f>
        <v>4400</v>
      </c>
      <c r="H69" s="24">
        <v>4400</v>
      </c>
      <c r="I69" s="24"/>
      <c r="J69" s="25">
        <f t="shared" ref="J69:J75" si="44">I69</f>
        <v>0</v>
      </c>
      <c r="K69" s="23">
        <f>L69+M69</f>
        <v>0</v>
      </c>
      <c r="L69" s="24"/>
      <c r="M69" s="24"/>
      <c r="N69" s="25">
        <f>M69</f>
        <v>0</v>
      </c>
      <c r="O69" s="23">
        <f t="shared" si="1"/>
        <v>4400</v>
      </c>
      <c r="P69" s="23">
        <f t="shared" si="2"/>
        <v>4400</v>
      </c>
      <c r="Q69" s="23">
        <f t="shared" si="3"/>
        <v>0</v>
      </c>
      <c r="R69" s="26">
        <f t="shared" si="4"/>
        <v>0</v>
      </c>
    </row>
    <row r="70" spans="1:18" ht="61.2" customHeight="1" x14ac:dyDescent="0.25">
      <c r="A70" s="19" t="s">
        <v>87</v>
      </c>
      <c r="B70" s="20" t="s">
        <v>88</v>
      </c>
      <c r="C70" s="20" t="s">
        <v>89</v>
      </c>
      <c r="D70" s="41" t="s">
        <v>90</v>
      </c>
      <c r="E70" s="47" t="s">
        <v>221</v>
      </c>
      <c r="F70" s="102" t="s">
        <v>232</v>
      </c>
      <c r="G70" s="23">
        <f t="shared" ref="G70:G75" si="45">H70+I70</f>
        <v>34000</v>
      </c>
      <c r="H70" s="24">
        <v>34000</v>
      </c>
      <c r="I70" s="24"/>
      <c r="J70" s="25">
        <f t="shared" si="44"/>
        <v>0</v>
      </c>
      <c r="K70" s="23">
        <f t="shared" ref="K70:K75" si="46">L70+M70</f>
        <v>0</v>
      </c>
      <c r="L70" s="24"/>
      <c r="M70" s="24"/>
      <c r="N70" s="25">
        <f t="shared" si="43"/>
        <v>0</v>
      </c>
      <c r="O70" s="23">
        <f t="shared" si="1"/>
        <v>34000</v>
      </c>
      <c r="P70" s="23">
        <f t="shared" si="2"/>
        <v>34000</v>
      </c>
      <c r="Q70" s="23">
        <f t="shared" si="3"/>
        <v>0</v>
      </c>
      <c r="R70" s="26">
        <f t="shared" si="4"/>
        <v>0</v>
      </c>
    </row>
    <row r="71" spans="1:18" ht="56.4" customHeight="1" x14ac:dyDescent="0.25">
      <c r="A71" s="19" t="s">
        <v>91</v>
      </c>
      <c r="B71" s="20" t="s">
        <v>92</v>
      </c>
      <c r="C71" s="20" t="s">
        <v>89</v>
      </c>
      <c r="D71" s="41" t="s">
        <v>93</v>
      </c>
      <c r="E71" s="47" t="s">
        <v>221</v>
      </c>
      <c r="F71" s="102" t="s">
        <v>216</v>
      </c>
      <c r="G71" s="23">
        <f t="shared" si="45"/>
        <v>1088000</v>
      </c>
      <c r="H71" s="24">
        <v>1088000</v>
      </c>
      <c r="I71" s="24"/>
      <c r="J71" s="25">
        <f t="shared" si="44"/>
        <v>0</v>
      </c>
      <c r="K71" s="23">
        <f t="shared" si="46"/>
        <v>0</v>
      </c>
      <c r="L71" s="24"/>
      <c r="M71" s="24"/>
      <c r="N71" s="25">
        <f t="shared" si="43"/>
        <v>0</v>
      </c>
      <c r="O71" s="23">
        <f t="shared" si="1"/>
        <v>1088000</v>
      </c>
      <c r="P71" s="23">
        <f t="shared" si="2"/>
        <v>1088000</v>
      </c>
      <c r="Q71" s="23">
        <f t="shared" si="3"/>
        <v>0</v>
      </c>
      <c r="R71" s="26">
        <f t="shared" si="4"/>
        <v>0</v>
      </c>
    </row>
    <row r="72" spans="1:18" ht="58.95" hidden="1" customHeight="1" x14ac:dyDescent="0.25">
      <c r="A72" s="19" t="s">
        <v>94</v>
      </c>
      <c r="B72" s="20" t="s">
        <v>95</v>
      </c>
      <c r="C72" s="20" t="s">
        <v>89</v>
      </c>
      <c r="D72" s="41" t="s">
        <v>96</v>
      </c>
      <c r="E72" s="47" t="s">
        <v>86</v>
      </c>
      <c r="F72" s="102" t="s">
        <v>128</v>
      </c>
      <c r="G72" s="23">
        <f t="shared" si="45"/>
        <v>0</v>
      </c>
      <c r="H72" s="24"/>
      <c r="I72" s="24"/>
      <c r="J72" s="25">
        <f t="shared" si="44"/>
        <v>0</v>
      </c>
      <c r="K72" s="23">
        <f t="shared" si="46"/>
        <v>0</v>
      </c>
      <c r="L72" s="24"/>
      <c r="M72" s="24"/>
      <c r="N72" s="25">
        <f t="shared" si="43"/>
        <v>0</v>
      </c>
      <c r="O72" s="23">
        <f t="shared" si="1"/>
        <v>0</v>
      </c>
      <c r="P72" s="23">
        <f t="shared" si="2"/>
        <v>0</v>
      </c>
      <c r="Q72" s="23">
        <f t="shared" si="3"/>
        <v>0</v>
      </c>
      <c r="R72" s="26">
        <f t="shared" si="4"/>
        <v>0</v>
      </c>
    </row>
    <row r="73" spans="1:18" ht="58.5" customHeight="1" x14ac:dyDescent="0.25">
      <c r="A73" s="19" t="s">
        <v>197</v>
      </c>
      <c r="B73" s="20">
        <v>3090</v>
      </c>
      <c r="C73" s="20">
        <v>1030</v>
      </c>
      <c r="D73" s="41" t="s">
        <v>193</v>
      </c>
      <c r="E73" s="47" t="s">
        <v>221</v>
      </c>
      <c r="F73" s="102" t="s">
        <v>232</v>
      </c>
      <c r="G73" s="23">
        <f t="shared" si="45"/>
        <v>342000</v>
      </c>
      <c r="H73" s="24">
        <v>342000</v>
      </c>
      <c r="I73" s="24"/>
      <c r="J73" s="25">
        <f>I73</f>
        <v>0</v>
      </c>
      <c r="K73" s="23">
        <f>L73+M73</f>
        <v>0</v>
      </c>
      <c r="L73" s="24"/>
      <c r="M73" s="24"/>
      <c r="N73" s="25">
        <f>M73</f>
        <v>0</v>
      </c>
      <c r="O73" s="23">
        <f>G73+K73</f>
        <v>342000</v>
      </c>
      <c r="P73" s="23">
        <f>H73+L73</f>
        <v>342000</v>
      </c>
      <c r="Q73" s="23">
        <f>I73+M73</f>
        <v>0</v>
      </c>
      <c r="R73" s="26">
        <f>J73+N73</f>
        <v>0</v>
      </c>
    </row>
    <row r="74" spans="1:18" ht="105" customHeight="1" x14ac:dyDescent="0.25">
      <c r="A74" s="19" t="s">
        <v>97</v>
      </c>
      <c r="B74" s="20" t="s">
        <v>98</v>
      </c>
      <c r="C74" s="20" t="s">
        <v>79</v>
      </c>
      <c r="D74" s="41" t="s">
        <v>99</v>
      </c>
      <c r="E74" s="47" t="s">
        <v>221</v>
      </c>
      <c r="F74" s="102" t="s">
        <v>232</v>
      </c>
      <c r="G74" s="23">
        <f t="shared" si="45"/>
        <v>1718765</v>
      </c>
      <c r="H74" s="24">
        <v>1718765</v>
      </c>
      <c r="I74" s="24"/>
      <c r="J74" s="25">
        <f t="shared" si="44"/>
        <v>0</v>
      </c>
      <c r="K74" s="23">
        <f t="shared" si="46"/>
        <v>0</v>
      </c>
      <c r="L74" s="24"/>
      <c r="M74" s="24"/>
      <c r="N74" s="25">
        <f t="shared" si="43"/>
        <v>0</v>
      </c>
      <c r="O74" s="23">
        <f t="shared" si="1"/>
        <v>1718765</v>
      </c>
      <c r="P74" s="23">
        <f t="shared" si="2"/>
        <v>1718765</v>
      </c>
      <c r="Q74" s="23">
        <f t="shared" si="3"/>
        <v>0</v>
      </c>
      <c r="R74" s="26">
        <f t="shared" si="4"/>
        <v>0</v>
      </c>
    </row>
    <row r="75" spans="1:18" ht="62.25" customHeight="1" x14ac:dyDescent="0.25">
      <c r="A75" s="19" t="s">
        <v>100</v>
      </c>
      <c r="B75" s="20" t="s">
        <v>101</v>
      </c>
      <c r="C75" s="20" t="s">
        <v>102</v>
      </c>
      <c r="D75" s="41" t="s">
        <v>103</v>
      </c>
      <c r="E75" s="47" t="s">
        <v>221</v>
      </c>
      <c r="F75" s="102" t="s">
        <v>232</v>
      </c>
      <c r="G75" s="23">
        <f t="shared" si="45"/>
        <v>520330</v>
      </c>
      <c r="H75" s="24">
        <v>520330</v>
      </c>
      <c r="I75" s="24"/>
      <c r="J75" s="25">
        <f t="shared" si="44"/>
        <v>0</v>
      </c>
      <c r="K75" s="23">
        <f t="shared" si="46"/>
        <v>0</v>
      </c>
      <c r="L75" s="24"/>
      <c r="M75" s="24"/>
      <c r="N75" s="25">
        <f t="shared" si="43"/>
        <v>0</v>
      </c>
      <c r="O75" s="23">
        <f t="shared" si="1"/>
        <v>520330</v>
      </c>
      <c r="P75" s="23">
        <f t="shared" si="2"/>
        <v>520330</v>
      </c>
      <c r="Q75" s="23">
        <f t="shared" si="3"/>
        <v>0</v>
      </c>
      <c r="R75" s="26">
        <f t="shared" si="4"/>
        <v>0</v>
      </c>
    </row>
    <row r="76" spans="1:18" ht="38.25" customHeight="1" x14ac:dyDescent="0.25">
      <c r="A76" s="36" t="s">
        <v>104</v>
      </c>
      <c r="B76" s="37" t="s">
        <v>13</v>
      </c>
      <c r="C76" s="37" t="s">
        <v>13</v>
      </c>
      <c r="D76" s="37" t="s">
        <v>105</v>
      </c>
      <c r="E76" s="52" t="s">
        <v>13</v>
      </c>
      <c r="F76" s="45" t="s">
        <v>13</v>
      </c>
      <c r="G76" s="39">
        <f t="shared" ref="G76:N76" si="47">SUM(G77:G82)</f>
        <v>1627499</v>
      </c>
      <c r="H76" s="39">
        <f t="shared" si="47"/>
        <v>695800</v>
      </c>
      <c r="I76" s="39">
        <f t="shared" si="47"/>
        <v>931699</v>
      </c>
      <c r="J76" s="40">
        <f t="shared" si="47"/>
        <v>931699</v>
      </c>
      <c r="K76" s="39">
        <f>SUM(K77:K82)</f>
        <v>0</v>
      </c>
      <c r="L76" s="39">
        <f t="shared" si="47"/>
        <v>0</v>
      </c>
      <c r="M76" s="39">
        <f t="shared" si="47"/>
        <v>0</v>
      </c>
      <c r="N76" s="40">
        <f t="shared" si="47"/>
        <v>0</v>
      </c>
      <c r="O76" s="39">
        <f t="shared" si="1"/>
        <v>1627499</v>
      </c>
      <c r="P76" s="39">
        <f t="shared" si="2"/>
        <v>695800</v>
      </c>
      <c r="Q76" s="39">
        <f t="shared" si="3"/>
        <v>931699</v>
      </c>
      <c r="R76" s="40">
        <f t="shared" si="4"/>
        <v>931699</v>
      </c>
    </row>
    <row r="77" spans="1:18" ht="56.25" hidden="1" customHeight="1" x14ac:dyDescent="0.25">
      <c r="A77" s="19">
        <v>1011080</v>
      </c>
      <c r="B77" s="20">
        <v>1080</v>
      </c>
      <c r="C77" s="28" t="s">
        <v>154</v>
      </c>
      <c r="D77" s="41" t="s">
        <v>155</v>
      </c>
      <c r="E77" s="48" t="s">
        <v>158</v>
      </c>
      <c r="F77" s="31" t="s">
        <v>164</v>
      </c>
      <c r="G77" s="23">
        <f t="shared" ref="G77:G82" si="48">H77+I77</f>
        <v>0</v>
      </c>
      <c r="H77" s="46"/>
      <c r="I77" s="24"/>
      <c r="J77" s="25">
        <f t="shared" ref="J77:J82" si="49">I77</f>
        <v>0</v>
      </c>
      <c r="K77" s="23">
        <f t="shared" ref="K77:K82" si="50">L77+M77</f>
        <v>0</v>
      </c>
      <c r="L77" s="46"/>
      <c r="M77" s="24"/>
      <c r="N77" s="25">
        <f t="shared" ref="N77:N82" si="51">M77</f>
        <v>0</v>
      </c>
      <c r="O77" s="23">
        <f t="shared" si="1"/>
        <v>0</v>
      </c>
      <c r="P77" s="23">
        <f t="shared" si="2"/>
        <v>0</v>
      </c>
      <c r="Q77" s="23">
        <f t="shared" si="3"/>
        <v>0</v>
      </c>
      <c r="R77" s="26">
        <f t="shared" si="4"/>
        <v>0</v>
      </c>
    </row>
    <row r="78" spans="1:18" ht="58.5" hidden="1" customHeight="1" x14ac:dyDescent="0.25">
      <c r="A78" s="19" t="s">
        <v>106</v>
      </c>
      <c r="B78" s="20" t="s">
        <v>107</v>
      </c>
      <c r="C78" s="20" t="s">
        <v>108</v>
      </c>
      <c r="D78" s="41" t="s">
        <v>109</v>
      </c>
      <c r="E78" s="48" t="s">
        <v>158</v>
      </c>
      <c r="F78" s="31" t="s">
        <v>164</v>
      </c>
      <c r="G78" s="23">
        <f t="shared" si="48"/>
        <v>0</v>
      </c>
      <c r="H78" s="24"/>
      <c r="I78" s="24"/>
      <c r="J78" s="25">
        <f t="shared" si="49"/>
        <v>0</v>
      </c>
      <c r="K78" s="23">
        <f t="shared" si="50"/>
        <v>0</v>
      </c>
      <c r="L78" s="24"/>
      <c r="M78" s="24"/>
      <c r="N78" s="25">
        <f t="shared" si="51"/>
        <v>0</v>
      </c>
      <c r="O78" s="23">
        <f t="shared" si="1"/>
        <v>0</v>
      </c>
      <c r="P78" s="23">
        <f t="shared" si="2"/>
        <v>0</v>
      </c>
      <c r="Q78" s="23">
        <f t="shared" si="3"/>
        <v>0</v>
      </c>
      <c r="R78" s="26">
        <f t="shared" si="4"/>
        <v>0</v>
      </c>
    </row>
    <row r="79" spans="1:18" ht="54.75" customHeight="1" x14ac:dyDescent="0.25">
      <c r="A79" s="19">
        <v>1013133</v>
      </c>
      <c r="B79" s="20">
        <v>3133</v>
      </c>
      <c r="C79" s="20">
        <v>1040</v>
      </c>
      <c r="D79" s="41" t="s">
        <v>240</v>
      </c>
      <c r="E79" s="48" t="s">
        <v>158</v>
      </c>
      <c r="F79" s="31" t="s">
        <v>241</v>
      </c>
      <c r="G79" s="23">
        <f t="shared" si="48"/>
        <v>45800</v>
      </c>
      <c r="H79" s="24">
        <v>45800</v>
      </c>
      <c r="I79" s="24"/>
      <c r="J79" s="25">
        <f t="shared" si="49"/>
        <v>0</v>
      </c>
      <c r="K79" s="23">
        <f t="shared" si="50"/>
        <v>0</v>
      </c>
      <c r="L79" s="24"/>
      <c r="M79" s="24"/>
      <c r="N79" s="25">
        <f t="shared" si="51"/>
        <v>0</v>
      </c>
      <c r="O79" s="23">
        <f t="shared" si="1"/>
        <v>45800</v>
      </c>
      <c r="P79" s="23">
        <f t="shared" si="2"/>
        <v>45800</v>
      </c>
      <c r="Q79" s="23">
        <f t="shared" si="3"/>
        <v>0</v>
      </c>
      <c r="R79" s="26">
        <f t="shared" si="4"/>
        <v>0</v>
      </c>
    </row>
    <row r="80" spans="1:18" ht="62.25" customHeight="1" x14ac:dyDescent="0.25">
      <c r="A80" s="19" t="s">
        <v>110</v>
      </c>
      <c r="B80" s="20" t="s">
        <v>111</v>
      </c>
      <c r="C80" s="20" t="s">
        <v>112</v>
      </c>
      <c r="D80" s="41" t="s">
        <v>113</v>
      </c>
      <c r="E80" s="48" t="s">
        <v>158</v>
      </c>
      <c r="F80" s="31" t="s">
        <v>164</v>
      </c>
      <c r="G80" s="23">
        <f t="shared" si="48"/>
        <v>931699</v>
      </c>
      <c r="H80" s="24"/>
      <c r="I80" s="24">
        <v>931699</v>
      </c>
      <c r="J80" s="25">
        <f t="shared" si="49"/>
        <v>931699</v>
      </c>
      <c r="K80" s="23">
        <f t="shared" si="50"/>
        <v>0</v>
      </c>
      <c r="L80" s="24"/>
      <c r="M80" s="24"/>
      <c r="N80" s="25">
        <f t="shared" si="51"/>
        <v>0</v>
      </c>
      <c r="O80" s="23">
        <f t="shared" si="1"/>
        <v>931699</v>
      </c>
      <c r="P80" s="23">
        <f t="shared" si="2"/>
        <v>0</v>
      </c>
      <c r="Q80" s="23">
        <f t="shared" si="3"/>
        <v>931699</v>
      </c>
      <c r="R80" s="26">
        <f t="shared" si="4"/>
        <v>931699</v>
      </c>
    </row>
    <row r="81" spans="1:18" ht="57.75" customHeight="1" thickBot="1" x14ac:dyDescent="0.3">
      <c r="A81" s="19" t="s">
        <v>114</v>
      </c>
      <c r="B81" s="20" t="s">
        <v>115</v>
      </c>
      <c r="C81" s="20" t="s">
        <v>116</v>
      </c>
      <c r="D81" s="41" t="s">
        <v>117</v>
      </c>
      <c r="E81" s="48" t="s">
        <v>158</v>
      </c>
      <c r="F81" s="31" t="s">
        <v>164</v>
      </c>
      <c r="G81" s="23">
        <f t="shared" si="48"/>
        <v>650000</v>
      </c>
      <c r="H81" s="24">
        <v>650000</v>
      </c>
      <c r="I81" s="24"/>
      <c r="J81" s="25">
        <f t="shared" si="49"/>
        <v>0</v>
      </c>
      <c r="K81" s="23">
        <f t="shared" si="50"/>
        <v>0</v>
      </c>
      <c r="L81" s="24"/>
      <c r="M81" s="24"/>
      <c r="N81" s="25">
        <f t="shared" si="51"/>
        <v>0</v>
      </c>
      <c r="O81" s="23">
        <f t="shared" si="1"/>
        <v>650000</v>
      </c>
      <c r="P81" s="23">
        <f t="shared" si="2"/>
        <v>650000</v>
      </c>
      <c r="Q81" s="23">
        <f t="shared" si="3"/>
        <v>0</v>
      </c>
      <c r="R81" s="26">
        <f t="shared" si="4"/>
        <v>0</v>
      </c>
    </row>
    <row r="82" spans="1:18" ht="54" hidden="1" customHeight="1" thickBot="1" x14ac:dyDescent="0.3">
      <c r="A82" s="59" t="s">
        <v>118</v>
      </c>
      <c r="B82" s="60" t="s">
        <v>119</v>
      </c>
      <c r="C82" s="60" t="s">
        <v>31</v>
      </c>
      <c r="D82" s="61" t="s">
        <v>120</v>
      </c>
      <c r="E82" s="62" t="s">
        <v>159</v>
      </c>
      <c r="F82" s="63" t="s">
        <v>165</v>
      </c>
      <c r="G82" s="64">
        <f t="shared" si="48"/>
        <v>0</v>
      </c>
      <c r="H82" s="65"/>
      <c r="I82" s="65">
        <v>0</v>
      </c>
      <c r="J82" s="66">
        <f t="shared" si="49"/>
        <v>0</v>
      </c>
      <c r="K82" s="64">
        <f t="shared" si="50"/>
        <v>0</v>
      </c>
      <c r="L82" s="65"/>
      <c r="M82" s="65"/>
      <c r="N82" s="66">
        <f t="shared" si="51"/>
        <v>0</v>
      </c>
      <c r="O82" s="64">
        <f t="shared" si="1"/>
        <v>0</v>
      </c>
      <c r="P82" s="64">
        <f t="shared" si="2"/>
        <v>0</v>
      </c>
      <c r="Q82" s="64">
        <f t="shared" si="3"/>
        <v>0</v>
      </c>
      <c r="R82" s="67">
        <f t="shared" si="4"/>
        <v>0</v>
      </c>
    </row>
    <row r="83" spans="1:18" s="3" customFormat="1" ht="21" customHeight="1" thickBot="1" x14ac:dyDescent="0.3">
      <c r="A83" s="68" t="s">
        <v>122</v>
      </c>
      <c r="B83" s="69" t="s">
        <v>122</v>
      </c>
      <c r="C83" s="69" t="s">
        <v>122</v>
      </c>
      <c r="D83" s="70" t="s">
        <v>121</v>
      </c>
      <c r="E83" s="70" t="s">
        <v>122</v>
      </c>
      <c r="F83" s="71" t="s">
        <v>122</v>
      </c>
      <c r="G83" s="72">
        <f t="shared" ref="G83:N83" si="52">G14+G57+G68+G76</f>
        <v>86518407</v>
      </c>
      <c r="H83" s="73">
        <f t="shared" si="52"/>
        <v>68013735</v>
      </c>
      <c r="I83" s="73">
        <f t="shared" si="52"/>
        <v>18504672</v>
      </c>
      <c r="J83" s="74">
        <f t="shared" si="52"/>
        <v>13808423</v>
      </c>
      <c r="K83" s="72">
        <f t="shared" si="52"/>
        <v>-431666</v>
      </c>
      <c r="L83" s="73">
        <f>L14+L57+L68+L76</f>
        <v>-61666</v>
      </c>
      <c r="M83" s="75">
        <f t="shared" si="52"/>
        <v>-370000</v>
      </c>
      <c r="N83" s="74">
        <f t="shared" si="52"/>
        <v>-370000</v>
      </c>
      <c r="O83" s="76">
        <f t="shared" si="1"/>
        <v>86086741</v>
      </c>
      <c r="P83" s="76">
        <f t="shared" si="2"/>
        <v>67952069</v>
      </c>
      <c r="Q83" s="76">
        <f t="shared" si="3"/>
        <v>18134672</v>
      </c>
      <c r="R83" s="77">
        <f t="shared" si="4"/>
        <v>13438423</v>
      </c>
    </row>
    <row r="87" spans="1:18" ht="17.399999999999999" x14ac:dyDescent="0.3">
      <c r="A87" s="115" t="s">
        <v>184</v>
      </c>
      <c r="B87" s="115"/>
      <c r="C87" s="115"/>
      <c r="D87" s="115"/>
      <c r="E87" s="115"/>
      <c r="F87" s="115"/>
      <c r="G87" s="115"/>
      <c r="H87" s="115"/>
      <c r="I87" s="115"/>
      <c r="J87" s="115"/>
    </row>
  </sheetData>
  <mergeCells count="31">
    <mergeCell ref="O10:O12"/>
    <mergeCell ref="P10:P12"/>
    <mergeCell ref="Q10:R11"/>
    <mergeCell ref="A5:R5"/>
    <mergeCell ref="A9:A12"/>
    <mergeCell ref="B9:B12"/>
    <mergeCell ref="K10:K12"/>
    <mergeCell ref="L10:L12"/>
    <mergeCell ref="M10:N11"/>
    <mergeCell ref="A7:C7"/>
    <mergeCell ref="I1:J1"/>
    <mergeCell ref="G2:J2"/>
    <mergeCell ref="O9:R9"/>
    <mergeCell ref="Q1:R1"/>
    <mergeCell ref="O2:R2"/>
    <mergeCell ref="Q3:R3"/>
    <mergeCell ref="M1:N1"/>
    <mergeCell ref="K2:N2"/>
    <mergeCell ref="M3:N3"/>
    <mergeCell ref="K9:N9"/>
    <mergeCell ref="I3:J3"/>
    <mergeCell ref="A87:J87"/>
    <mergeCell ref="A8:C8"/>
    <mergeCell ref="G10:G12"/>
    <mergeCell ref="H10:H12"/>
    <mergeCell ref="I10:J11"/>
    <mergeCell ref="D9:D12"/>
    <mergeCell ref="E9:E12"/>
    <mergeCell ref="F9:F12"/>
    <mergeCell ref="G9:J9"/>
    <mergeCell ref="C9:C12"/>
  </mergeCells>
  <phoneticPr fontId="9" type="noConversion"/>
  <pageMargins left="0.15748031496062992" right="0.15748031496062992" top="0.39370078740157483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2024-12-17T09:54:28Z</cp:lastPrinted>
  <dcterms:created xsi:type="dcterms:W3CDTF">2020-12-27T11:48:45Z</dcterms:created>
  <dcterms:modified xsi:type="dcterms:W3CDTF">2024-12-17T10:00:50Z</dcterms:modified>
</cp:coreProperties>
</file>